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ummary" sheetId="1" r:id="rId1"/>
    <sheet name="Calculation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<sst xmlns="http://schemas.openxmlformats.org/spreadsheetml/2006/main" count="189" uniqueCount="69">
  <si>
    <t>Kentucky</t>
  </si>
  <si>
    <t>United States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</si>
  <si>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</si>
  <si>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</si>
  <si>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</si>
  <si>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</si>
  <si>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</si>
  <si>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</si>
  <si>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</si>
  <si>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</si>
  <si>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</si>
  <si>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</si>
  <si>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</si>
  <si>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</si>
  <si>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</si>
  <si>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</si>
  <si>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</si>
  <si>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</si>
  <si>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</si>
  <si>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</si>
  <si>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</si>
  <si>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</si>
  <si>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</si>
  <si>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</si>
  <si>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</si>
  <si>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</si>
  <si>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</si>
  <si>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</si>
  <si>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</si>
  <si>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</si>
  <si>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</si>
  <si>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</si>
  <si>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</si>
  <si>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</si>
  <si>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</si>
  <si>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</si>
  <si>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</si>
  <si>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</si>
  <si>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</si>
  <si>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</si>
  <si>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</si>
  <si>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</si>
  <si>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</si>
  <si>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</si>
  <si>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</si>
  <si>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</si>
  <si>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</si>
  <si>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</si>
  <si>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</si>
  <si>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</si>
  <si>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</si>
  <si>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For every 100 Ninth Graders</t>
  </si>
  <si>
    <t>Percent Four-Year</t>
  </si>
  <si>
    <t>__ Graduate from High School</t>
  </si>
  <si>
    <t>__ Enter College</t>
  </si>
  <si>
    <t>__ Graduate within 150% Time</t>
  </si>
  <si>
    <t>Percent Two-Year</t>
  </si>
  <si>
    <t>__ Are Still Enrolled Their Sophomore Year</t>
  </si>
  <si>
    <t>NA</t>
  </si>
  <si>
    <t>State</t>
  </si>
  <si>
    <t>Sources</t>
  </si>
  <si>
    <t>High School Graduation Rate - % 9th Graders Graduating 4 Years Later - 2000 - Mortenson</t>
  </si>
  <si>
    <t>College-Going Rate - 2000 - Mortenson</t>
  </si>
  <si>
    <t>First-Time Freshmen One Year from HS - 4-Year Colleges - IPEDS 2000</t>
  </si>
  <si>
    <t>First-Time Freshmen One Year from HS - 2-Year Colleges  - IPEDS 2000</t>
  </si>
  <si>
    <t>Freshmen at 2-year colleges returning their sophomore year (ACT 2001)</t>
  </si>
  <si>
    <t>Freshmen at 4-year colleges returning their sophomore year (ACT 2001)</t>
  </si>
  <si>
    <t>Graduation Rate - Two-Year Colleges - After Three Years (2000 IPEDS GRS)</t>
  </si>
  <si>
    <t>Graduation Rate - Four-Year Colleges - After Six Years (2000 IPEDS GRS)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</si>
</sst>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%"/>
    <numFmt numFmtId="167" formatCode="_(* #,##0_);_(* \(#,##0\);_(* &quot;-&quot;??_);_(@_)"/>
    <numFmt numFmtId="168" formatCode="_(* #,##0.0_);_(* \(#,##0.0\);_(* &quot;-&quot;??_);_(@_)"/>
    <numFmt numFmtId="169" formatCode="0.000000"/>
    <numFmt numFmtId="170" formatCode="0.00000"/>
    <numFmt numFmtId="171" formatCode="0.0000"/>
  </numFmts>
  <fonts count="10">
    <font>
      <sz val="10"/>
      <name val="Arial"/>
      <family val="0"/>
    </font>
    <font>
      <sz val="8"/>
      <name val="Arial"/>
      <family val="0"/>
    </font>
    <font>
      <sz val="1.5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66" fontId="4" fillId="0" borderId="1" xfId="0" applyNumberFormat="1" applyFont="1" applyFill="1" applyBorder="1" applyAlignment="1">
      <alignment horizontal="center" vertical="center" wrapText="1"/>
    </xf>
    <xf numFmtId="166" fontId="0" fillId="0" borderId="0" xfId="21" applyNumberFormat="1" applyAlignment="1">
      <alignment horizontal="center"/>
    </xf>
    <xf numFmtId="166" fontId="5" fillId="0" borderId="0" xfId="21" applyNumberFormat="1" applyFont="1" applyBorder="1" applyAlignment="1">
      <alignment horizontal="center"/>
    </xf>
    <xf numFmtId="166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1" fontId="5" fillId="0" borderId="0" xfId="0" applyNumberFormat="1" applyFont="1" applyAlignment="1">
      <alignment horizontal="center"/>
    </xf>
    <xf numFmtId="166" fontId="4" fillId="0" borderId="2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4" fillId="0" borderId="1" xfId="0" applyFont="1" applyFill="1" applyBorder="1" applyAlignment="1">
      <alignment horizontal="left"/>
    </xf>
    <xf numFmtId="166" fontId="5" fillId="0" borderId="1" xfId="21" applyNumberFormat="1" applyFont="1" applyBorder="1" applyAlignment="1">
      <alignment/>
    </xf>
    <xf numFmtId="167" fontId="5" fillId="0" borderId="1" xfId="15" applyNumberFormat="1" applyFont="1" applyBorder="1" applyAlignment="1">
      <alignment/>
    </xf>
    <xf numFmtId="166" fontId="5" fillId="0" borderId="1" xfId="0" applyNumberFormat="1" applyFont="1" applyFill="1" applyBorder="1" applyAlignment="1">
      <alignment horizontal="center"/>
    </xf>
    <xf numFmtId="166" fontId="5" fillId="0" borderId="1" xfId="21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1" fontId="5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Summary!#REF!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Summary!#REF!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Summary!#REF!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Summary!#REF!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spPr>
            <a:solidFill>
              <a:srgbClr val="66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Summary!#REF!</c:f>
              <c:numCache>
                <c:ptCount val="1"/>
                <c:pt idx="0">
                  <c:v>1</c:v>
                </c:pt>
              </c:numCache>
            </c:numRef>
          </c:val>
        </c:ser>
        <c:axId val="27293401"/>
        <c:axId val="44314018"/>
      </c:barChart>
      <c:catAx>
        <c:axId val="27293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314018"/>
        <c:crosses val="autoZero"/>
        <c:auto val="1"/>
        <c:lblOffset val="100"/>
        <c:noMultiLvlLbl val="0"/>
      </c:catAx>
      <c:valAx>
        <c:axId val="443140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2934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4</xdr:row>
      <xdr:rowOff>114300</xdr:rowOff>
    </xdr:from>
    <xdr:to>
      <xdr:col>14</xdr:col>
      <xdr:colOff>0</xdr:colOff>
      <xdr:row>20</xdr:row>
      <xdr:rowOff>133350</xdr:rowOff>
    </xdr:to>
    <xdr:graphicFrame>
      <xdr:nvGraphicFramePr>
        <xdr:cNvPr id="1" name="Chart 1"/>
        <xdr:cNvGraphicFramePr/>
      </xdr:nvGraphicFramePr>
      <xdr:xfrm>
        <a:off x="9115425" y="1428750"/>
        <a:ext cx="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5"/>
  <sheetViews>
    <sheetView tabSelected="1" workbookViewId="0" topLeftCell="A1">
      <selection activeCell="C5" sqref="C5"/>
    </sheetView>
  </sheetViews>
  <sheetFormatPr defaultColWidth="9.140625" defaultRowHeight="12.75"/>
  <cols>
    <col min="1" max="1" width="15.140625" style="0" customWidth="1"/>
    <col min="2" max="2" width="9.28125" style="0" customWidth="1"/>
    <col min="5" max="5" width="10.57421875" style="0" customWidth="1"/>
    <col min="6" max="6" width="10.28125" style="0" customWidth="1"/>
  </cols>
  <sheetData>
    <row r="2" spans="1:6" ht="18">
      <c r="A2" s="17">
        <v>2000</v>
      </c>
      <c r="B2" s="17"/>
      <c r="C2" s="17"/>
      <c r="D2" s="17"/>
      <c r="E2" s="17"/>
      <c r="F2" s="17"/>
    </row>
    <row r="4" spans="1:6" ht="60">
      <c r="A4" s="1" t="s">
        <v>59</v>
      </c>
      <c r="B4" s="1" t="s">
        <v>51</v>
      </c>
      <c r="C4" s="1" t="s">
        <v>53</v>
      </c>
      <c r="D4" s="1" t="s">
        <v>54</v>
      </c>
      <c r="E4" s="1" t="s">
        <v>57</v>
      </c>
      <c r="F4" s="1" t="s">
        <v>55</v>
      </c>
    </row>
    <row r="5" spans="1:6" ht="12.75">
      <c r="A5" s="15" t="s">
        <v>21</v>
      </c>
      <c r="B5" s="15">
        <v>100</v>
      </c>
      <c r="C5" s="16">
        <v>74.8</v>
      </c>
      <c r="D5" s="16">
        <v>51.611999999999995</v>
      </c>
      <c r="E5" s="16">
        <v>40.52437302988667</v>
      </c>
      <c r="F5" s="16">
        <v>28.292736123539424</v>
      </c>
    </row>
    <row r="6" spans="1:6" ht="12.75">
      <c r="A6" s="15" t="s">
        <v>16</v>
      </c>
      <c r="B6" s="15">
        <v>100</v>
      </c>
      <c r="C6" s="16">
        <v>83</v>
      </c>
      <c r="D6" s="16">
        <v>53.535</v>
      </c>
      <c r="E6" s="16">
        <v>37.11521865376835</v>
      </c>
      <c r="F6" s="16">
        <v>28.04516445507044</v>
      </c>
    </row>
    <row r="7" spans="1:6" ht="12.75">
      <c r="A7" s="15" t="s">
        <v>38</v>
      </c>
      <c r="B7" s="15">
        <v>100</v>
      </c>
      <c r="C7" s="16">
        <v>74.9</v>
      </c>
      <c r="D7" s="16">
        <v>46.063500000000005</v>
      </c>
      <c r="E7" s="16">
        <v>35.78793637049225</v>
      </c>
      <c r="F7" s="16">
        <v>27.10640749420901</v>
      </c>
    </row>
    <row r="8" spans="1:6" ht="12.75">
      <c r="A8" s="15" t="s">
        <v>29</v>
      </c>
      <c r="B8" s="15">
        <v>100</v>
      </c>
      <c r="C8" s="16">
        <v>73.9</v>
      </c>
      <c r="D8" s="16">
        <v>43.601</v>
      </c>
      <c r="E8" s="16">
        <v>34.33506232744283</v>
      </c>
      <c r="F8" s="16">
        <v>27.021334502079</v>
      </c>
    </row>
    <row r="9" spans="1:6" ht="12.75">
      <c r="A9" s="15" t="s">
        <v>39</v>
      </c>
      <c r="B9" s="15">
        <v>100</v>
      </c>
      <c r="C9" s="16">
        <v>69.5</v>
      </c>
      <c r="D9" s="16">
        <v>45.8005</v>
      </c>
      <c r="E9" s="16">
        <v>37.0526045</v>
      </c>
      <c r="F9" s="16">
        <v>26.271946218134147</v>
      </c>
    </row>
    <row r="10" spans="1:6" ht="12.75">
      <c r="A10" s="15" t="s">
        <v>8</v>
      </c>
      <c r="B10" s="15">
        <v>100</v>
      </c>
      <c r="C10" s="16">
        <v>77</v>
      </c>
      <c r="D10" s="16">
        <v>47.894</v>
      </c>
      <c r="E10" s="16">
        <v>36.70415650925406</v>
      </c>
      <c r="F10" s="16">
        <v>25.556297495232755</v>
      </c>
    </row>
    <row r="11" spans="1:6" ht="12.75">
      <c r="A11" s="15" t="s">
        <v>23</v>
      </c>
      <c r="B11" s="15">
        <v>100</v>
      </c>
      <c r="C11" s="16">
        <v>83.7</v>
      </c>
      <c r="D11" s="16">
        <v>53.484300000000005</v>
      </c>
      <c r="E11" s="16">
        <v>37.7146191139703</v>
      </c>
      <c r="F11" s="16">
        <v>25.083363743436372</v>
      </c>
    </row>
    <row r="12" spans="1:6" ht="12.75">
      <c r="A12" s="15" t="s">
        <v>30</v>
      </c>
      <c r="B12" s="15">
        <v>100</v>
      </c>
      <c r="C12" s="16">
        <v>86.1</v>
      </c>
      <c r="D12" s="16">
        <v>54.7596</v>
      </c>
      <c r="E12" s="16">
        <v>40.07347951208728</v>
      </c>
      <c r="F12" s="16">
        <v>23.651899495618572</v>
      </c>
    </row>
    <row r="13" spans="1:6" ht="12.75">
      <c r="A13" s="15" t="s">
        <v>34</v>
      </c>
      <c r="B13" s="15">
        <v>100</v>
      </c>
      <c r="C13" s="16">
        <v>84.1</v>
      </c>
      <c r="D13" s="16">
        <v>58.3654</v>
      </c>
      <c r="E13" s="16">
        <v>42.3732804</v>
      </c>
      <c r="F13" s="16">
        <v>23.542277299045022</v>
      </c>
    </row>
    <row r="14" spans="1:6" ht="12.75">
      <c r="A14" s="15" t="s">
        <v>19</v>
      </c>
      <c r="B14" s="15">
        <v>100</v>
      </c>
      <c r="C14" s="16">
        <v>76.6</v>
      </c>
      <c r="D14" s="16">
        <v>41.5938</v>
      </c>
      <c r="E14" s="16">
        <v>30.927827639715893</v>
      </c>
      <c r="F14" s="16">
        <v>23.173532064930455</v>
      </c>
    </row>
    <row r="15" spans="1:6" ht="12.75">
      <c r="A15" s="15" t="s">
        <v>27</v>
      </c>
      <c r="B15" s="15">
        <v>100</v>
      </c>
      <c r="C15" s="16">
        <v>83.8</v>
      </c>
      <c r="D15" s="16">
        <v>49.6934</v>
      </c>
      <c r="E15" s="16">
        <v>37.5682104</v>
      </c>
      <c r="F15" s="16">
        <v>22.435486915488763</v>
      </c>
    </row>
    <row r="16" spans="1:6" ht="12.75">
      <c r="A16" s="15" t="s">
        <v>49</v>
      </c>
      <c r="B16" s="15">
        <v>100</v>
      </c>
      <c r="C16" s="16">
        <v>78</v>
      </c>
      <c r="D16" s="16">
        <v>44.61600000000001</v>
      </c>
      <c r="E16" s="16">
        <v>32.77598095585639</v>
      </c>
      <c r="F16" s="16">
        <v>22.283422884049443</v>
      </c>
    </row>
    <row r="17" spans="1:6" ht="12.75">
      <c r="A17" s="15" t="s">
        <v>41</v>
      </c>
      <c r="B17" s="15">
        <v>100</v>
      </c>
      <c r="C17" s="16">
        <v>74.2</v>
      </c>
      <c r="D17" s="16">
        <v>47.488</v>
      </c>
      <c r="E17" s="16">
        <v>30.914687999999995</v>
      </c>
      <c r="F17" s="16">
        <v>22.16686766991553</v>
      </c>
    </row>
    <row r="18" spans="1:6" ht="12.75">
      <c r="A18" s="15" t="s">
        <v>17</v>
      </c>
      <c r="B18" s="15">
        <v>100</v>
      </c>
      <c r="C18" s="16">
        <v>74.4</v>
      </c>
      <c r="D18" s="16">
        <v>50.22</v>
      </c>
      <c r="E18" s="16">
        <v>32.05404528840971</v>
      </c>
      <c r="F18" s="16">
        <v>21.576948549865232</v>
      </c>
    </row>
    <row r="19" spans="1:6" ht="12.75">
      <c r="A19" s="15" t="s">
        <v>45</v>
      </c>
      <c r="B19" s="15">
        <v>100</v>
      </c>
      <c r="C19" s="16">
        <v>78.7</v>
      </c>
      <c r="D19" s="16">
        <v>35.6511</v>
      </c>
      <c r="E19" s="16">
        <v>27.5583003</v>
      </c>
      <c r="F19" s="16">
        <v>21.360251094551845</v>
      </c>
    </row>
    <row r="20" spans="1:6" ht="12.75">
      <c r="A20" s="15" t="s">
        <v>15</v>
      </c>
      <c r="B20" s="15">
        <v>100</v>
      </c>
      <c r="C20" s="16">
        <v>68.2</v>
      </c>
      <c r="D20" s="16">
        <v>40.92</v>
      </c>
      <c r="E20" s="16">
        <v>30.085792735444915</v>
      </c>
      <c r="F20" s="16">
        <v>20.940504659035046</v>
      </c>
    </row>
    <row r="21" spans="1:6" ht="12.75">
      <c r="A21" s="15" t="s">
        <v>46</v>
      </c>
      <c r="B21" s="15">
        <v>100</v>
      </c>
      <c r="C21" s="16">
        <v>73.9</v>
      </c>
      <c r="D21" s="16">
        <v>39.2409</v>
      </c>
      <c r="E21" s="16">
        <v>30.114029051276965</v>
      </c>
      <c r="F21" s="16">
        <v>20.328889815814534</v>
      </c>
    </row>
    <row r="22" spans="1:6" ht="12.75">
      <c r="A22" s="15" t="s">
        <v>9</v>
      </c>
      <c r="B22" s="15">
        <v>100</v>
      </c>
      <c r="C22" s="16">
        <v>60.7</v>
      </c>
      <c r="D22" s="16">
        <v>36.359300000000005</v>
      </c>
      <c r="E22" s="16">
        <v>27.807647502245377</v>
      </c>
      <c r="F22" s="16">
        <v>19.193523888180348</v>
      </c>
    </row>
    <row r="23" spans="1:6" ht="12.75">
      <c r="A23" s="15" t="s">
        <v>14</v>
      </c>
      <c r="B23" s="15">
        <v>100</v>
      </c>
      <c r="C23" s="16">
        <v>71.1</v>
      </c>
      <c r="D23" s="16">
        <v>42.517799999999994</v>
      </c>
      <c r="E23" s="16">
        <v>28.519284601126873</v>
      </c>
      <c r="F23" s="16">
        <v>18.986611064273788</v>
      </c>
    </row>
    <row r="24" spans="1:6" ht="12.75">
      <c r="A24" s="15" t="s">
        <v>25</v>
      </c>
      <c r="B24" s="15">
        <v>100</v>
      </c>
      <c r="C24" s="16">
        <v>73</v>
      </c>
      <c r="D24" s="16">
        <v>38.982</v>
      </c>
      <c r="E24" s="16">
        <v>27.039371670329672</v>
      </c>
      <c r="F24" s="16">
        <v>18.49951711797636</v>
      </c>
    </row>
    <row r="25" spans="1:6" ht="12.75">
      <c r="A25" s="15" t="s">
        <v>32</v>
      </c>
      <c r="B25" s="15">
        <v>100</v>
      </c>
      <c r="C25" s="16">
        <v>58.6</v>
      </c>
      <c r="D25" s="16">
        <v>37.44540000000001</v>
      </c>
      <c r="E25" s="16">
        <v>28.0293552655072</v>
      </c>
      <c r="F25" s="16">
        <v>18.37125376831156</v>
      </c>
    </row>
    <row r="26" spans="1:6" ht="12.75">
      <c r="A26" s="15" t="s">
        <v>7</v>
      </c>
      <c r="B26" s="15">
        <v>100</v>
      </c>
      <c r="C26" s="16">
        <v>70.5</v>
      </c>
      <c r="D26" s="16">
        <v>37.224000000000004</v>
      </c>
      <c r="E26" s="16">
        <v>26.494363121951224</v>
      </c>
      <c r="F26" s="16">
        <v>18.33028429268293</v>
      </c>
    </row>
    <row r="27" spans="1:6" ht="12.75">
      <c r="A27" s="15" t="s">
        <v>50</v>
      </c>
      <c r="B27" s="15">
        <v>100</v>
      </c>
      <c r="C27" s="16">
        <v>75</v>
      </c>
      <c r="D27" s="16">
        <v>39.15</v>
      </c>
      <c r="E27" s="16" t="s">
        <v>58</v>
      </c>
      <c r="F27" s="16">
        <v>18.30939809885931</v>
      </c>
    </row>
    <row r="28" spans="1:6" ht="12.75">
      <c r="A28" s="15" t="s">
        <v>22</v>
      </c>
      <c r="B28" s="15">
        <v>100</v>
      </c>
      <c r="C28" s="16">
        <v>68.7</v>
      </c>
      <c r="D28" s="16">
        <v>40.32690000000001</v>
      </c>
      <c r="E28" s="16">
        <v>28.06187794260682</v>
      </c>
      <c r="F28" s="16">
        <v>18.29529599769606</v>
      </c>
    </row>
    <row r="29" spans="1:6" ht="12.75">
      <c r="A29" s="15" t="s">
        <v>33</v>
      </c>
      <c r="B29" s="15">
        <v>100</v>
      </c>
      <c r="C29" s="16">
        <v>58.7</v>
      </c>
      <c r="D29" s="16">
        <v>38.38980000000001</v>
      </c>
      <c r="E29" s="16">
        <v>27.59308106911066</v>
      </c>
      <c r="F29" s="16">
        <v>17.974306107284406</v>
      </c>
    </row>
    <row r="30" spans="1:6" ht="12.75">
      <c r="A30" s="15" t="s">
        <v>20</v>
      </c>
      <c r="B30" s="15">
        <v>100</v>
      </c>
      <c r="C30" s="16">
        <v>73.3</v>
      </c>
      <c r="D30" s="16">
        <v>40.0951</v>
      </c>
      <c r="E30" s="16">
        <v>29.740638958090077</v>
      </c>
      <c r="F30" s="16">
        <v>17.931549268050833</v>
      </c>
    </row>
    <row r="31" spans="1:6" ht="12.75">
      <c r="A31" s="15" t="s">
        <v>35</v>
      </c>
      <c r="B31" s="15">
        <v>100</v>
      </c>
      <c r="C31" s="16">
        <v>69.6</v>
      </c>
      <c r="D31" s="16">
        <v>39.0456</v>
      </c>
      <c r="E31" s="16">
        <v>27.777281172780352</v>
      </c>
      <c r="F31" s="16">
        <v>17.47658101872358</v>
      </c>
    </row>
    <row r="32" spans="1:6" ht="12.75">
      <c r="A32" s="15" t="s">
        <v>6</v>
      </c>
      <c r="B32" s="15">
        <v>100</v>
      </c>
      <c r="C32" s="16">
        <v>68.7</v>
      </c>
      <c r="D32" s="16">
        <v>32.76990000000001</v>
      </c>
      <c r="E32" s="16">
        <v>22.084119179207114</v>
      </c>
      <c r="F32" s="16">
        <v>16.86557074478343</v>
      </c>
    </row>
    <row r="33" spans="1:6" ht="12.75">
      <c r="A33" s="15" t="s">
        <v>26</v>
      </c>
      <c r="B33" s="15">
        <v>100</v>
      </c>
      <c r="C33" s="16">
        <v>78.1</v>
      </c>
      <c r="D33" s="16">
        <v>42.4864</v>
      </c>
      <c r="E33" s="16">
        <v>28.295942399999998</v>
      </c>
      <c r="F33" s="16">
        <v>16.66867136</v>
      </c>
    </row>
    <row r="34" spans="1:6" ht="12.75">
      <c r="A34" s="15" t="s">
        <v>44</v>
      </c>
      <c r="B34" s="15">
        <v>100</v>
      </c>
      <c r="C34" s="16">
        <v>83.9</v>
      </c>
      <c r="D34" s="16">
        <v>31.9659</v>
      </c>
      <c r="E34" s="16">
        <v>21.143205788890874</v>
      </c>
      <c r="F34" s="16">
        <v>15.852876933434544</v>
      </c>
    </row>
    <row r="35" spans="1:6" ht="12.75">
      <c r="A35" s="15" t="s">
        <v>47</v>
      </c>
      <c r="B35" s="15">
        <v>100</v>
      </c>
      <c r="C35" s="16">
        <v>70.8</v>
      </c>
      <c r="D35" s="16">
        <v>31.5768</v>
      </c>
      <c r="E35" s="16">
        <v>22.240208517556045</v>
      </c>
      <c r="F35" s="16">
        <v>15.547650580107357</v>
      </c>
    </row>
    <row r="36" spans="1:6" ht="12.75">
      <c r="A36" s="15" t="s">
        <v>48</v>
      </c>
      <c r="B36" s="15">
        <v>100</v>
      </c>
      <c r="C36" s="16">
        <v>74.8</v>
      </c>
      <c r="D36" s="16">
        <v>39.1952</v>
      </c>
      <c r="E36" s="16">
        <v>27.493651769610743</v>
      </c>
      <c r="F36" s="16">
        <v>15.216609856925905</v>
      </c>
    </row>
    <row r="37" spans="1:6" ht="12.75">
      <c r="A37" s="15" t="s">
        <v>37</v>
      </c>
      <c r="B37" s="15">
        <v>100</v>
      </c>
      <c r="C37" s="16">
        <v>67.4</v>
      </c>
      <c r="D37" s="16">
        <v>34.4414</v>
      </c>
      <c r="E37" s="16">
        <v>22.69152014476316</v>
      </c>
      <c r="F37" s="16">
        <v>14.518857866159653</v>
      </c>
    </row>
    <row r="38" spans="1:6" ht="12.75">
      <c r="A38" s="15" t="s">
        <v>10</v>
      </c>
      <c r="B38" s="15">
        <v>100</v>
      </c>
      <c r="C38" s="16">
        <v>55.2</v>
      </c>
      <c r="D38" s="16">
        <v>31.74</v>
      </c>
      <c r="E38" s="16">
        <v>22.770361845022425</v>
      </c>
      <c r="F38" s="16">
        <v>14.499635557291596</v>
      </c>
    </row>
    <row r="39" spans="1:6" ht="12.75">
      <c r="A39" s="15" t="s">
        <v>4</v>
      </c>
      <c r="B39" s="15">
        <v>100</v>
      </c>
      <c r="C39" s="16">
        <v>59.3</v>
      </c>
      <c r="D39" s="16">
        <v>29.65</v>
      </c>
      <c r="E39" s="16">
        <v>18.485903817801045</v>
      </c>
      <c r="F39" s="16">
        <v>14.47237922513089</v>
      </c>
    </row>
    <row r="40" spans="1:6" ht="12.75">
      <c r="A40" s="15" t="s">
        <v>40</v>
      </c>
      <c r="B40" s="15">
        <v>100</v>
      </c>
      <c r="C40" s="16">
        <v>51</v>
      </c>
      <c r="D40" s="16">
        <v>33.813</v>
      </c>
      <c r="E40" s="16">
        <v>23.317473498997998</v>
      </c>
      <c r="F40" s="16">
        <v>13.81785271743487</v>
      </c>
    </row>
    <row r="41" spans="1:6" ht="12.75">
      <c r="A41" s="15" t="s">
        <v>13</v>
      </c>
      <c r="B41" s="15">
        <v>100</v>
      </c>
      <c r="C41" s="16">
        <v>76.9</v>
      </c>
      <c r="D41" s="16">
        <v>34.4512</v>
      </c>
      <c r="E41" s="16">
        <v>23.116755199999997</v>
      </c>
      <c r="F41" s="16">
        <v>13.515585849911794</v>
      </c>
    </row>
    <row r="42" spans="1:6" ht="12.75">
      <c r="A42" s="15" t="s">
        <v>42</v>
      </c>
      <c r="B42" s="15">
        <v>100</v>
      </c>
      <c r="C42" s="16">
        <v>54.8</v>
      </c>
      <c r="D42" s="16">
        <v>34.08559999999999</v>
      </c>
      <c r="E42" s="16">
        <v>22.85380782433448</v>
      </c>
      <c r="F42" s="16">
        <v>13.514671262686115</v>
      </c>
    </row>
    <row r="43" spans="1:6" ht="12.75">
      <c r="A43" s="15" t="s">
        <v>2</v>
      </c>
      <c r="B43" s="15">
        <v>100</v>
      </c>
      <c r="C43" s="16">
        <v>58.9</v>
      </c>
      <c r="D43" s="16">
        <v>34.162</v>
      </c>
      <c r="E43" s="16">
        <v>22.613378165825836</v>
      </c>
      <c r="F43" s="16">
        <v>13.310400159903487</v>
      </c>
    </row>
    <row r="44" spans="1:6" ht="12.75">
      <c r="A44" s="15" t="s">
        <v>0</v>
      </c>
      <c r="B44" s="15">
        <v>100</v>
      </c>
      <c r="C44" s="16">
        <v>65.8</v>
      </c>
      <c r="D44" s="16">
        <v>38.6246</v>
      </c>
      <c r="E44" s="16">
        <v>25.07674498796998</v>
      </c>
      <c r="F44" s="16">
        <v>13.085470612611479</v>
      </c>
    </row>
    <row r="45" spans="1:6" ht="12.75">
      <c r="A45" s="15" t="s">
        <v>12</v>
      </c>
      <c r="B45" s="15">
        <v>100</v>
      </c>
      <c r="C45" s="16">
        <v>64.2</v>
      </c>
      <c r="D45" s="16">
        <v>38.3916</v>
      </c>
      <c r="E45" s="16">
        <v>21.514311820392408</v>
      </c>
      <c r="F45" s="16">
        <v>12.51025294100997</v>
      </c>
    </row>
    <row r="46" spans="1:6" ht="12.75">
      <c r="A46" s="15" t="s">
        <v>24</v>
      </c>
      <c r="B46" s="15">
        <v>100</v>
      </c>
      <c r="C46" s="16">
        <v>56</v>
      </c>
      <c r="D46" s="16">
        <v>35.504000000000005</v>
      </c>
      <c r="E46" s="16">
        <v>23.115003600204606</v>
      </c>
      <c r="F46" s="16">
        <v>12.50112366158568</v>
      </c>
    </row>
    <row r="47" spans="1:6" ht="12.75">
      <c r="A47" s="15" t="s">
        <v>5</v>
      </c>
      <c r="B47" s="15">
        <v>100</v>
      </c>
      <c r="C47" s="16">
        <v>73.6</v>
      </c>
      <c r="D47" s="16">
        <v>38.9344</v>
      </c>
      <c r="E47" s="16">
        <v>25.887848353579997</v>
      </c>
      <c r="F47" s="16">
        <v>12.10474625927516</v>
      </c>
    </row>
    <row r="48" spans="1:6" ht="12.75">
      <c r="A48" s="15" t="s">
        <v>18</v>
      </c>
      <c r="B48" s="15">
        <v>100</v>
      </c>
      <c r="C48" s="16">
        <v>56.2</v>
      </c>
      <c r="D48" s="16">
        <v>33.27040000000001</v>
      </c>
      <c r="E48" s="16">
        <v>21.674335904947235</v>
      </c>
      <c r="F48" s="16">
        <v>12.01849763294943</v>
      </c>
    </row>
    <row r="49" spans="1:6" ht="12.75">
      <c r="A49" s="15" t="s">
        <v>36</v>
      </c>
      <c r="B49" s="15">
        <v>100</v>
      </c>
      <c r="C49" s="16">
        <v>72.8</v>
      </c>
      <c r="D49" s="16">
        <v>36.1816</v>
      </c>
      <c r="E49" s="16">
        <v>22.976079924580183</v>
      </c>
      <c r="F49" s="16">
        <v>11.889128791986645</v>
      </c>
    </row>
    <row r="50" spans="1:6" ht="12.75">
      <c r="A50" s="15" t="s">
        <v>11</v>
      </c>
      <c r="B50" s="15">
        <v>100</v>
      </c>
      <c r="C50" s="16">
        <v>52.3</v>
      </c>
      <c r="D50" s="16">
        <v>31.5892</v>
      </c>
      <c r="E50" s="16">
        <v>21.337183881318687</v>
      </c>
      <c r="F50" s="16">
        <v>11.64935410842491</v>
      </c>
    </row>
    <row r="51" spans="1:6" ht="12.75">
      <c r="A51" s="15" t="s">
        <v>31</v>
      </c>
      <c r="B51" s="15">
        <v>100</v>
      </c>
      <c r="C51" s="16">
        <v>60.3</v>
      </c>
      <c r="D51" s="16">
        <v>35.51669999999999</v>
      </c>
      <c r="E51" s="16">
        <v>21.981989360081343</v>
      </c>
      <c r="F51" s="16">
        <v>11.15569709912841</v>
      </c>
    </row>
    <row r="52" spans="1:6" ht="12.75">
      <c r="A52" s="15" t="s">
        <v>43</v>
      </c>
      <c r="B52" s="15">
        <v>100</v>
      </c>
      <c r="C52" s="16">
        <v>61.9</v>
      </c>
      <c r="D52" s="16">
        <v>32.4975</v>
      </c>
      <c r="E52" s="16">
        <v>19.457373233405093</v>
      </c>
      <c r="F52" s="16">
        <v>10.847581895849272</v>
      </c>
    </row>
    <row r="53" spans="1:6" ht="12.75">
      <c r="A53" s="15" t="s">
        <v>28</v>
      </c>
      <c r="B53" s="15">
        <v>100</v>
      </c>
      <c r="C53" s="16">
        <v>68.8</v>
      </c>
      <c r="D53" s="16">
        <v>27.726399999999998</v>
      </c>
      <c r="E53" s="16">
        <v>19.105159445922204</v>
      </c>
      <c r="F53" s="16">
        <v>10.796423598494352</v>
      </c>
    </row>
    <row r="54" spans="1:6" ht="12.75">
      <c r="A54" s="15" t="s">
        <v>3</v>
      </c>
      <c r="B54" s="15">
        <v>100</v>
      </c>
      <c r="C54" s="16">
        <v>62.3</v>
      </c>
      <c r="D54" s="16">
        <v>27.5989</v>
      </c>
      <c r="E54" s="16" t="s">
        <v>58</v>
      </c>
      <c r="F54" s="16">
        <v>6.205621716517592</v>
      </c>
    </row>
    <row r="55" spans="1:6" ht="12.75">
      <c r="A55" s="15" t="s">
        <v>1</v>
      </c>
      <c r="B55" s="15">
        <v>100</v>
      </c>
      <c r="C55" s="16">
        <v>67.1</v>
      </c>
      <c r="D55" s="16">
        <v>38.045700000000004</v>
      </c>
      <c r="E55" s="16">
        <v>25.88428379999117</v>
      </c>
      <c r="F55" s="16">
        <v>17.510504114989846</v>
      </c>
    </row>
  </sheetData>
  <mergeCells count="1">
    <mergeCell ref="A2:F2"/>
  </mergeCells>
  <printOptions/>
  <pageMargins left="0.3" right="0.3" top="0.66" bottom="0.51" header="0.5" footer="0.5"/>
  <pageSetup fitToHeight="1" fitToWidth="1" horizontalDpi="600" verticalDpi="600" orientation="portrait" scale="3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56"/>
  <sheetViews>
    <sheetView workbookViewId="0" topLeftCell="A1">
      <selection activeCell="T55" sqref="T55"/>
    </sheetView>
  </sheetViews>
  <sheetFormatPr defaultColWidth="9.140625" defaultRowHeight="12.75"/>
  <cols>
    <col min="2" max="2" width="15.57421875" style="0" customWidth="1"/>
    <col min="3" max="3" width="17.57421875" style="0" customWidth="1"/>
    <col min="4" max="4" width="11.8515625" style="0" customWidth="1"/>
    <col min="5" max="5" width="12.57421875" style="0" customWidth="1"/>
    <col min="6" max="6" width="12.8515625" style="0" customWidth="1"/>
    <col min="9" max="10" width="15.140625" style="0" customWidth="1"/>
    <col min="11" max="11" width="17.57421875" style="0" customWidth="1"/>
    <col min="12" max="12" width="17.421875" style="0" customWidth="1"/>
    <col min="13" max="14" width="10.00390625" style="0" customWidth="1"/>
    <col min="15" max="15" width="15.140625" style="0" customWidth="1"/>
    <col min="16" max="16" width="9.28125" style="0" customWidth="1"/>
    <col min="19" max="19" width="10.57421875" style="0" customWidth="1"/>
    <col min="20" max="20" width="10.28125" style="0" customWidth="1"/>
  </cols>
  <sheetData>
    <row r="1" spans="2:12" ht="23.25">
      <c r="B1" s="18" t="s">
        <v>60</v>
      </c>
      <c r="C1" s="18"/>
      <c r="D1" s="18"/>
      <c r="E1" s="18"/>
      <c r="F1" s="18"/>
      <c r="G1" s="18"/>
      <c r="H1" s="18"/>
      <c r="I1" s="18"/>
      <c r="J1" s="18"/>
      <c r="K1" s="18"/>
      <c r="L1" s="18"/>
    </row>
    <row r="4" spans="2:20" ht="72">
      <c r="B4" s="14" t="s">
        <v>59</v>
      </c>
      <c r="C4" s="7" t="s">
        <v>61</v>
      </c>
      <c r="D4" s="7" t="s">
        <v>62</v>
      </c>
      <c r="E4" s="7" t="s">
        <v>63</v>
      </c>
      <c r="F4" s="7" t="s">
        <v>64</v>
      </c>
      <c r="G4" s="7" t="s">
        <v>52</v>
      </c>
      <c r="H4" s="7" t="s">
        <v>56</v>
      </c>
      <c r="I4" s="7" t="s">
        <v>65</v>
      </c>
      <c r="J4" s="7" t="s">
        <v>66</v>
      </c>
      <c r="K4" s="7" t="s">
        <v>67</v>
      </c>
      <c r="L4" s="7" t="s">
        <v>68</v>
      </c>
      <c r="M4" s="4"/>
      <c r="N4" s="4"/>
      <c r="O4" s="1" t="s">
        <v>59</v>
      </c>
      <c r="P4" s="1" t="s">
        <v>51</v>
      </c>
      <c r="Q4" s="1" t="s">
        <v>53</v>
      </c>
      <c r="R4" s="1" t="s">
        <v>54</v>
      </c>
      <c r="S4" s="1" t="s">
        <v>57</v>
      </c>
      <c r="T4" s="1" t="s">
        <v>55</v>
      </c>
    </row>
    <row r="5" spans="2:12" ht="12.75"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2:22" ht="12.75">
      <c r="B6" s="9" t="s">
        <v>2</v>
      </c>
      <c r="C6" s="10">
        <v>0.589</v>
      </c>
      <c r="D6" s="10">
        <v>0.58</v>
      </c>
      <c r="E6" s="11">
        <v>19207</v>
      </c>
      <c r="F6" s="11">
        <v>8147</v>
      </c>
      <c r="G6" s="10">
        <f>E6/(E6+F6)</f>
        <v>0.7021642172991153</v>
      </c>
      <c r="H6" s="10">
        <f>1-G6</f>
        <v>0.29783578270088473</v>
      </c>
      <c r="I6" s="12">
        <v>0.485</v>
      </c>
      <c r="J6" s="12">
        <v>0.737</v>
      </c>
      <c r="K6" s="13">
        <v>0.219</v>
      </c>
      <c r="L6" s="13">
        <v>0.462</v>
      </c>
      <c r="M6" s="3"/>
      <c r="N6" s="3"/>
      <c r="O6" s="5" t="s">
        <v>2</v>
      </c>
      <c r="P6" s="5">
        <v>100</v>
      </c>
      <c r="Q6" s="6">
        <f aca="true" t="shared" si="0" ref="Q6:Q37">C6*P6</f>
        <v>58.9</v>
      </c>
      <c r="R6" s="6">
        <f aca="true" t="shared" si="1" ref="R6:R37">D6*Q6</f>
        <v>34.162</v>
      </c>
      <c r="S6" s="6">
        <f>((R6*G6)*J6)+((R6*H6)*I6)</f>
        <v>22.613378165825836</v>
      </c>
      <c r="T6" s="6">
        <f>((R6*G6)*L6)+((R6*H6)*K6)</f>
        <v>13.310400159903487</v>
      </c>
      <c r="U6" s="2"/>
      <c r="V6" s="2"/>
    </row>
    <row r="7" spans="2:22" ht="12.75">
      <c r="B7" s="9" t="s">
        <v>3</v>
      </c>
      <c r="C7" s="10">
        <v>0.623</v>
      </c>
      <c r="D7" s="10">
        <v>0.443</v>
      </c>
      <c r="E7" s="11">
        <v>1648</v>
      </c>
      <c r="F7" s="11">
        <v>29</v>
      </c>
      <c r="G7" s="10">
        <f aca="true" t="shared" si="2" ref="G7:G56">E7/(E7+F7)</f>
        <v>0.9827072152653548</v>
      </c>
      <c r="H7" s="10">
        <f aca="true" t="shared" si="3" ref="H7:H56">1-G7</f>
        <v>0.01729278473464524</v>
      </c>
      <c r="I7" s="12" t="s">
        <v>58</v>
      </c>
      <c r="J7" s="12" t="s">
        <v>58</v>
      </c>
      <c r="K7" s="12">
        <v>0.33</v>
      </c>
      <c r="L7" s="13">
        <v>0.223</v>
      </c>
      <c r="M7" s="3"/>
      <c r="N7" s="3"/>
      <c r="O7" s="5" t="s">
        <v>3</v>
      </c>
      <c r="P7" s="5">
        <v>100</v>
      </c>
      <c r="Q7" s="6">
        <f t="shared" si="0"/>
        <v>62.3</v>
      </c>
      <c r="R7" s="6">
        <f t="shared" si="1"/>
        <v>27.5989</v>
      </c>
      <c r="S7" s="6" t="s">
        <v>58</v>
      </c>
      <c r="T7" s="6">
        <f>((R7*G7)*L7)+((R7*H7)*K7)</f>
        <v>6.205621716517592</v>
      </c>
      <c r="U7" s="2"/>
      <c r="V7" s="2"/>
    </row>
    <row r="8" spans="2:22" ht="12.75">
      <c r="B8" s="9" t="s">
        <v>4</v>
      </c>
      <c r="C8" s="10">
        <v>0.593</v>
      </c>
      <c r="D8" s="10">
        <v>0.5</v>
      </c>
      <c r="E8" s="11">
        <v>14453</v>
      </c>
      <c r="F8" s="11">
        <v>9422</v>
      </c>
      <c r="G8" s="10">
        <f t="shared" si="2"/>
        <v>0.6053612565445026</v>
      </c>
      <c r="H8" s="10">
        <f t="shared" si="3"/>
        <v>0.39463874345549743</v>
      </c>
      <c r="I8" s="12">
        <v>0.48</v>
      </c>
      <c r="J8" s="12">
        <v>0.7170000000000001</v>
      </c>
      <c r="K8" s="13">
        <v>0.47600000000000003</v>
      </c>
      <c r="L8" s="13">
        <v>0.49600000000000005</v>
      </c>
      <c r="M8" s="3"/>
      <c r="N8" s="3"/>
      <c r="O8" s="5" t="s">
        <v>4</v>
      </c>
      <c r="P8" s="5">
        <v>100</v>
      </c>
      <c r="Q8" s="6">
        <f t="shared" si="0"/>
        <v>59.3</v>
      </c>
      <c r="R8" s="6">
        <f t="shared" si="1"/>
        <v>29.65</v>
      </c>
      <c r="S8" s="6">
        <f aca="true" t="shared" si="4" ref="S8:S56">((R8*G8)*J8)+((R8*H8)*I8)</f>
        <v>18.485903817801045</v>
      </c>
      <c r="T8" s="6">
        <f aca="true" t="shared" si="5" ref="T8:T32">((R8*G8)*L8)+((R8*H8)*K8)</f>
        <v>14.47237922513089</v>
      </c>
      <c r="U8" s="2"/>
      <c r="V8" s="2"/>
    </row>
    <row r="9" spans="2:22" ht="12.75">
      <c r="B9" s="9" t="s">
        <v>5</v>
      </c>
      <c r="C9" s="10">
        <v>0.736</v>
      </c>
      <c r="D9" s="10">
        <v>0.529</v>
      </c>
      <c r="E9" s="11">
        <v>11895</v>
      </c>
      <c r="F9" s="11">
        <v>3943</v>
      </c>
      <c r="G9" s="10">
        <f t="shared" si="2"/>
        <v>0.7510417982068442</v>
      </c>
      <c r="H9" s="10">
        <f t="shared" si="3"/>
        <v>0.24895820179315575</v>
      </c>
      <c r="I9" s="12">
        <v>0.55</v>
      </c>
      <c r="J9" s="12">
        <v>0.703</v>
      </c>
      <c r="K9" s="13">
        <v>0.20199999999999999</v>
      </c>
      <c r="L9" s="13">
        <v>0.34700000000000003</v>
      </c>
      <c r="M9" s="3"/>
      <c r="N9" s="3"/>
      <c r="O9" s="5" t="s">
        <v>5</v>
      </c>
      <c r="P9" s="5">
        <v>100</v>
      </c>
      <c r="Q9" s="6">
        <f t="shared" si="0"/>
        <v>73.6</v>
      </c>
      <c r="R9" s="6">
        <f t="shared" si="1"/>
        <v>38.9344</v>
      </c>
      <c r="S9" s="6">
        <f t="shared" si="4"/>
        <v>25.887848353579997</v>
      </c>
      <c r="T9" s="6">
        <f t="shared" si="5"/>
        <v>12.10474625927516</v>
      </c>
      <c r="U9" s="2"/>
      <c r="V9" s="2"/>
    </row>
    <row r="10" spans="2:22" ht="12.75">
      <c r="B10" s="9" t="s">
        <v>6</v>
      </c>
      <c r="C10" s="10">
        <v>0.687</v>
      </c>
      <c r="D10" s="10">
        <v>0.47700000000000004</v>
      </c>
      <c r="E10" s="11">
        <v>85943</v>
      </c>
      <c r="F10" s="11">
        <v>73424</v>
      </c>
      <c r="G10" s="10">
        <f t="shared" si="2"/>
        <v>0.5392772656823558</v>
      </c>
      <c r="H10" s="10">
        <f t="shared" si="3"/>
        <v>0.4607227343176442</v>
      </c>
      <c r="I10" s="12">
        <v>0.47600000000000003</v>
      </c>
      <c r="J10" s="12">
        <v>0.843</v>
      </c>
      <c r="K10" s="13">
        <v>0.43</v>
      </c>
      <c r="L10" s="13">
        <v>0.5870000000000001</v>
      </c>
      <c r="M10" s="3"/>
      <c r="N10" s="3"/>
      <c r="O10" s="5" t="s">
        <v>6</v>
      </c>
      <c r="P10" s="5">
        <v>100</v>
      </c>
      <c r="Q10" s="6">
        <f t="shared" si="0"/>
        <v>68.7</v>
      </c>
      <c r="R10" s="6">
        <f t="shared" si="1"/>
        <v>32.76990000000001</v>
      </c>
      <c r="S10" s="6">
        <f t="shared" si="4"/>
        <v>22.084119179207114</v>
      </c>
      <c r="T10" s="6">
        <f t="shared" si="5"/>
        <v>16.86557074478343</v>
      </c>
      <c r="U10" s="2"/>
      <c r="V10" s="2"/>
    </row>
    <row r="11" spans="2:22" ht="12.75">
      <c r="B11" s="9" t="s">
        <v>7</v>
      </c>
      <c r="C11" s="10">
        <v>0.705</v>
      </c>
      <c r="D11" s="10">
        <v>0.528</v>
      </c>
      <c r="E11" s="11">
        <v>21126</v>
      </c>
      <c r="F11" s="11">
        <v>3228</v>
      </c>
      <c r="G11" s="10">
        <f t="shared" si="2"/>
        <v>0.8674550381867455</v>
      </c>
      <c r="H11" s="10">
        <f t="shared" si="3"/>
        <v>0.13254496181325448</v>
      </c>
      <c r="I11" s="12">
        <v>0.46799999999999997</v>
      </c>
      <c r="J11" s="12">
        <v>0.7490000000000001</v>
      </c>
      <c r="K11" s="13">
        <v>0.384</v>
      </c>
      <c r="L11" s="13">
        <v>0.509</v>
      </c>
      <c r="M11" s="3"/>
      <c r="N11" s="3"/>
      <c r="O11" s="5" t="s">
        <v>7</v>
      </c>
      <c r="P11" s="5">
        <v>100</v>
      </c>
      <c r="Q11" s="6">
        <f t="shared" si="0"/>
        <v>70.5</v>
      </c>
      <c r="R11" s="6">
        <f t="shared" si="1"/>
        <v>37.224000000000004</v>
      </c>
      <c r="S11" s="6">
        <f t="shared" si="4"/>
        <v>26.494363121951224</v>
      </c>
      <c r="T11" s="6">
        <f t="shared" si="5"/>
        <v>18.33028429268293</v>
      </c>
      <c r="U11" s="2"/>
      <c r="V11" s="2"/>
    </row>
    <row r="12" spans="2:22" ht="12.75">
      <c r="B12" s="9" t="s">
        <v>8</v>
      </c>
      <c r="C12" s="10">
        <v>0.77</v>
      </c>
      <c r="D12" s="10">
        <v>0.622</v>
      </c>
      <c r="E12" s="11">
        <v>16159</v>
      </c>
      <c r="F12" s="11">
        <v>3454</v>
      </c>
      <c r="G12" s="10">
        <f t="shared" si="2"/>
        <v>0.8238923163208076</v>
      </c>
      <c r="H12" s="10">
        <f t="shared" si="3"/>
        <v>0.17610768367919238</v>
      </c>
      <c r="I12" s="12">
        <v>0.478</v>
      </c>
      <c r="J12" s="12">
        <v>0.828</v>
      </c>
      <c r="K12" s="13">
        <v>0.237</v>
      </c>
      <c r="L12" s="13">
        <v>0.5970000000000001</v>
      </c>
      <c r="M12" s="3"/>
      <c r="N12" s="3"/>
      <c r="O12" s="5" t="s">
        <v>8</v>
      </c>
      <c r="P12" s="5">
        <v>100</v>
      </c>
      <c r="Q12" s="6">
        <f t="shared" si="0"/>
        <v>77</v>
      </c>
      <c r="R12" s="6">
        <f t="shared" si="1"/>
        <v>47.894</v>
      </c>
      <c r="S12" s="6">
        <f t="shared" si="4"/>
        <v>36.70415650925406</v>
      </c>
      <c r="T12" s="6">
        <f t="shared" si="5"/>
        <v>25.556297495232755</v>
      </c>
      <c r="U12" s="2"/>
      <c r="V12" s="2"/>
    </row>
    <row r="13" spans="2:22" ht="12.75">
      <c r="B13" s="9" t="s">
        <v>9</v>
      </c>
      <c r="C13" s="10">
        <v>0.6070000000000001</v>
      </c>
      <c r="D13" s="10">
        <v>0.599</v>
      </c>
      <c r="E13" s="11">
        <v>4588</v>
      </c>
      <c r="F13" s="11">
        <v>979</v>
      </c>
      <c r="G13" s="10">
        <f t="shared" si="2"/>
        <v>0.8241422669301239</v>
      </c>
      <c r="H13" s="10">
        <f t="shared" si="3"/>
        <v>0.17585773306987607</v>
      </c>
      <c r="I13" s="12">
        <v>0.478</v>
      </c>
      <c r="J13" s="12">
        <v>0.826</v>
      </c>
      <c r="K13" s="13">
        <v>0.129</v>
      </c>
      <c r="L13" s="13">
        <v>0.613</v>
      </c>
      <c r="M13" s="3"/>
      <c r="N13" s="3"/>
      <c r="O13" s="5" t="s">
        <v>9</v>
      </c>
      <c r="P13" s="5">
        <v>100</v>
      </c>
      <c r="Q13" s="6">
        <f t="shared" si="0"/>
        <v>60.70000000000001</v>
      </c>
      <c r="R13" s="6">
        <f t="shared" si="1"/>
        <v>36.359300000000005</v>
      </c>
      <c r="S13" s="6">
        <f t="shared" si="4"/>
        <v>27.807647502245377</v>
      </c>
      <c r="T13" s="6">
        <f t="shared" si="5"/>
        <v>19.193523888180348</v>
      </c>
      <c r="U13" s="2"/>
      <c r="V13" s="2"/>
    </row>
    <row r="14" spans="2:22" ht="12.75">
      <c r="B14" s="9" t="s">
        <v>10</v>
      </c>
      <c r="C14" s="10">
        <v>0.552</v>
      </c>
      <c r="D14" s="10">
        <v>0.575</v>
      </c>
      <c r="E14" s="11">
        <v>41688</v>
      </c>
      <c r="F14" s="11">
        <v>32555</v>
      </c>
      <c r="G14" s="10">
        <f t="shared" si="2"/>
        <v>0.5615074821868729</v>
      </c>
      <c r="H14" s="10">
        <f t="shared" si="3"/>
        <v>0.43849251781312715</v>
      </c>
      <c r="I14" s="12">
        <v>0.627</v>
      </c>
      <c r="J14" s="12">
        <v>0.788</v>
      </c>
      <c r="K14" s="13">
        <v>0.358</v>
      </c>
      <c r="L14" s="13">
        <v>0.534</v>
      </c>
      <c r="M14" s="3"/>
      <c r="N14" s="3"/>
      <c r="O14" s="5" t="s">
        <v>10</v>
      </c>
      <c r="P14" s="5">
        <v>100</v>
      </c>
      <c r="Q14" s="6">
        <f t="shared" si="0"/>
        <v>55.2</v>
      </c>
      <c r="R14" s="6">
        <f t="shared" si="1"/>
        <v>31.74</v>
      </c>
      <c r="S14" s="6">
        <f t="shared" si="4"/>
        <v>22.770361845022425</v>
      </c>
      <c r="T14" s="6">
        <f t="shared" si="5"/>
        <v>14.499635557291596</v>
      </c>
      <c r="U14" s="2"/>
      <c r="V14" s="2"/>
    </row>
    <row r="15" spans="2:22" ht="12.75">
      <c r="B15" s="9" t="s">
        <v>11</v>
      </c>
      <c r="C15" s="10">
        <v>0.523</v>
      </c>
      <c r="D15" s="10">
        <v>0.604</v>
      </c>
      <c r="E15" s="11">
        <v>29219</v>
      </c>
      <c r="F15" s="11">
        <v>12004</v>
      </c>
      <c r="G15" s="10">
        <f t="shared" si="2"/>
        <v>0.7088033379424108</v>
      </c>
      <c r="H15" s="10">
        <f t="shared" si="3"/>
        <v>0.2911966620575892</v>
      </c>
      <c r="I15" s="12">
        <v>0.55</v>
      </c>
      <c r="J15" s="12">
        <v>0.7270000000000001</v>
      </c>
      <c r="K15" s="13">
        <v>0.266</v>
      </c>
      <c r="L15" s="13">
        <v>0.41100000000000003</v>
      </c>
      <c r="M15" s="3"/>
      <c r="N15" s="3"/>
      <c r="O15" s="5" t="s">
        <v>11</v>
      </c>
      <c r="P15" s="5">
        <v>100</v>
      </c>
      <c r="Q15" s="6">
        <f t="shared" si="0"/>
        <v>52.300000000000004</v>
      </c>
      <c r="R15" s="6">
        <f t="shared" si="1"/>
        <v>31.5892</v>
      </c>
      <c r="S15" s="6">
        <f t="shared" si="4"/>
        <v>21.337183881318687</v>
      </c>
      <c r="T15" s="6">
        <f t="shared" si="5"/>
        <v>11.64935410842491</v>
      </c>
      <c r="U15" s="2"/>
      <c r="V15" s="2"/>
    </row>
    <row r="16" spans="2:22" ht="12.75">
      <c r="B16" s="9" t="s">
        <v>12</v>
      </c>
      <c r="C16" s="10">
        <v>0.642</v>
      </c>
      <c r="D16" s="10">
        <v>0.598</v>
      </c>
      <c r="E16" s="11">
        <v>2630</v>
      </c>
      <c r="F16" s="11">
        <v>3588</v>
      </c>
      <c r="G16" s="10">
        <f t="shared" si="2"/>
        <v>0.4229655837889997</v>
      </c>
      <c r="H16" s="10">
        <f t="shared" si="3"/>
        <v>0.5770344162110004</v>
      </c>
      <c r="I16" s="12">
        <v>0.439</v>
      </c>
      <c r="J16" s="12">
        <v>0.726</v>
      </c>
      <c r="K16" s="13">
        <v>0.22899999999999998</v>
      </c>
      <c r="L16" s="13">
        <v>0.45799999999999996</v>
      </c>
      <c r="M16" s="3"/>
      <c r="N16" s="3"/>
      <c r="O16" s="5" t="s">
        <v>12</v>
      </c>
      <c r="P16" s="5">
        <v>100</v>
      </c>
      <c r="Q16" s="6">
        <f t="shared" si="0"/>
        <v>64.2</v>
      </c>
      <c r="R16" s="6">
        <f t="shared" si="1"/>
        <v>38.3916</v>
      </c>
      <c r="S16" s="6">
        <f t="shared" si="4"/>
        <v>21.514311820392408</v>
      </c>
      <c r="T16" s="6">
        <f t="shared" si="5"/>
        <v>12.51025294100997</v>
      </c>
      <c r="U16" s="2"/>
      <c r="V16" s="2"/>
    </row>
    <row r="17" spans="2:22" ht="12.75">
      <c r="B17" s="9" t="s">
        <v>13</v>
      </c>
      <c r="C17" s="10">
        <v>0.7690000000000001</v>
      </c>
      <c r="D17" s="10">
        <v>0.44799999999999995</v>
      </c>
      <c r="E17" s="11">
        <v>4545</v>
      </c>
      <c r="F17" s="11">
        <v>2824</v>
      </c>
      <c r="G17" s="10">
        <f t="shared" si="2"/>
        <v>0.6167729678382413</v>
      </c>
      <c r="H17" s="10">
        <f t="shared" si="3"/>
        <v>0.3832270321617587</v>
      </c>
      <c r="I17" s="12" t="s">
        <v>58</v>
      </c>
      <c r="J17" s="12">
        <v>0.6709999999999999</v>
      </c>
      <c r="K17" s="13">
        <v>0.425</v>
      </c>
      <c r="L17" s="13">
        <v>0.37200000000000005</v>
      </c>
      <c r="M17" s="3"/>
      <c r="N17" s="3"/>
      <c r="O17" s="5" t="s">
        <v>13</v>
      </c>
      <c r="P17" s="5">
        <v>100</v>
      </c>
      <c r="Q17" s="6">
        <f t="shared" si="0"/>
        <v>76.9</v>
      </c>
      <c r="R17" s="6">
        <f t="shared" si="1"/>
        <v>34.4512</v>
      </c>
      <c r="S17" s="6">
        <f>J17*R17</f>
        <v>23.116755199999997</v>
      </c>
      <c r="T17" s="6">
        <f t="shared" si="5"/>
        <v>13.515585849911794</v>
      </c>
      <c r="U17" s="2"/>
      <c r="V17" s="2"/>
    </row>
    <row r="18" spans="2:22" ht="12.75">
      <c r="B18" s="9" t="s">
        <v>14</v>
      </c>
      <c r="C18" s="10">
        <v>0.711</v>
      </c>
      <c r="D18" s="10">
        <v>0.598</v>
      </c>
      <c r="E18" s="11">
        <v>42378</v>
      </c>
      <c r="F18" s="11">
        <v>24710</v>
      </c>
      <c r="G18" s="10">
        <f t="shared" si="2"/>
        <v>0.631677796327212</v>
      </c>
      <c r="H18" s="10">
        <f t="shared" si="3"/>
        <v>0.368322203672788</v>
      </c>
      <c r="I18" s="12">
        <v>0.516</v>
      </c>
      <c r="J18" s="12">
        <v>0.761</v>
      </c>
      <c r="K18" s="13">
        <v>0.252</v>
      </c>
      <c r="L18" s="13">
        <v>0.56</v>
      </c>
      <c r="M18" s="3"/>
      <c r="N18" s="3"/>
      <c r="O18" s="5" t="s">
        <v>14</v>
      </c>
      <c r="P18" s="5">
        <v>100</v>
      </c>
      <c r="Q18" s="6">
        <f t="shared" si="0"/>
        <v>71.1</v>
      </c>
      <c r="R18" s="6">
        <f t="shared" si="1"/>
        <v>42.517799999999994</v>
      </c>
      <c r="S18" s="6">
        <f t="shared" si="4"/>
        <v>28.519284601126873</v>
      </c>
      <c r="T18" s="6">
        <f t="shared" si="5"/>
        <v>18.986611064273788</v>
      </c>
      <c r="U18" s="2"/>
      <c r="V18" s="2"/>
    </row>
    <row r="19" spans="2:22" ht="12.75">
      <c r="B19" s="9" t="s">
        <v>15</v>
      </c>
      <c r="C19" s="10">
        <v>0.682</v>
      </c>
      <c r="D19" s="10">
        <v>0.6</v>
      </c>
      <c r="E19" s="11">
        <v>38034</v>
      </c>
      <c r="F19" s="11">
        <v>4683</v>
      </c>
      <c r="G19" s="10">
        <f t="shared" si="2"/>
        <v>0.8903715148535711</v>
      </c>
      <c r="H19" s="10">
        <f t="shared" si="3"/>
        <v>0.10962848514642887</v>
      </c>
      <c r="I19" s="12">
        <v>0.461</v>
      </c>
      <c r="J19" s="12">
        <v>0.7690000000000001</v>
      </c>
      <c r="K19" s="13">
        <v>0.266</v>
      </c>
      <c r="L19" s="13">
        <v>0.542</v>
      </c>
      <c r="M19" s="3"/>
      <c r="N19" s="3"/>
      <c r="O19" s="5" t="s">
        <v>15</v>
      </c>
      <c r="P19" s="5">
        <v>100</v>
      </c>
      <c r="Q19" s="6">
        <f t="shared" si="0"/>
        <v>68.2</v>
      </c>
      <c r="R19" s="6">
        <f t="shared" si="1"/>
        <v>40.92</v>
      </c>
      <c r="S19" s="6">
        <f t="shared" si="4"/>
        <v>30.085792735444915</v>
      </c>
      <c r="T19" s="6">
        <f t="shared" si="5"/>
        <v>20.940504659035046</v>
      </c>
      <c r="U19" s="2"/>
      <c r="V19" s="2"/>
    </row>
    <row r="20" spans="2:22" ht="12.75">
      <c r="B20" s="9" t="s">
        <v>16</v>
      </c>
      <c r="C20" s="10">
        <v>0.83</v>
      </c>
      <c r="D20" s="10">
        <v>0.645</v>
      </c>
      <c r="E20" s="11">
        <v>17407</v>
      </c>
      <c r="F20" s="11">
        <v>9780</v>
      </c>
      <c r="G20" s="10">
        <f t="shared" si="2"/>
        <v>0.640269246330967</v>
      </c>
      <c r="H20" s="10">
        <f t="shared" si="3"/>
        <v>0.35973075366903295</v>
      </c>
      <c r="I20" s="12">
        <v>0.48200000000000004</v>
      </c>
      <c r="J20" s="12">
        <v>0.812</v>
      </c>
      <c r="K20" s="13">
        <v>0.36700000000000005</v>
      </c>
      <c r="L20" s="13">
        <v>0.612</v>
      </c>
      <c r="M20" s="3"/>
      <c r="N20" s="3"/>
      <c r="O20" s="5" t="s">
        <v>16</v>
      </c>
      <c r="P20" s="5">
        <v>100</v>
      </c>
      <c r="Q20" s="6">
        <f t="shared" si="0"/>
        <v>83</v>
      </c>
      <c r="R20" s="6">
        <f t="shared" si="1"/>
        <v>53.535000000000004</v>
      </c>
      <c r="S20" s="6">
        <f t="shared" si="4"/>
        <v>37.11521865376835</v>
      </c>
      <c r="T20" s="6">
        <f t="shared" si="5"/>
        <v>28.04516445507044</v>
      </c>
      <c r="U20" s="2"/>
      <c r="V20" s="2"/>
    </row>
    <row r="21" spans="2:22" ht="12.75">
      <c r="B21" s="9" t="s">
        <v>17</v>
      </c>
      <c r="C21" s="10">
        <v>0.7440000000000001</v>
      </c>
      <c r="D21" s="10">
        <v>0.675</v>
      </c>
      <c r="E21" s="11">
        <v>13263</v>
      </c>
      <c r="F21" s="11">
        <v>8997</v>
      </c>
      <c r="G21" s="10">
        <f t="shared" si="2"/>
        <v>0.595822102425876</v>
      </c>
      <c r="H21" s="10">
        <f t="shared" si="3"/>
        <v>0.40417789757412403</v>
      </c>
      <c r="I21" s="12">
        <v>0.506</v>
      </c>
      <c r="J21" s="12">
        <v>0.728</v>
      </c>
      <c r="K21" s="13">
        <v>0.35100000000000003</v>
      </c>
      <c r="L21" s="13">
        <v>0.483</v>
      </c>
      <c r="M21" s="3"/>
      <c r="N21" s="3"/>
      <c r="O21" s="5" t="s">
        <v>17</v>
      </c>
      <c r="P21" s="5">
        <v>100</v>
      </c>
      <c r="Q21" s="6">
        <f t="shared" si="0"/>
        <v>74.4</v>
      </c>
      <c r="R21" s="6">
        <f t="shared" si="1"/>
        <v>50.220000000000006</v>
      </c>
      <c r="S21" s="6">
        <f t="shared" si="4"/>
        <v>32.05404528840971</v>
      </c>
      <c r="T21" s="6">
        <f t="shared" si="5"/>
        <v>21.576948549865232</v>
      </c>
      <c r="U21" s="2"/>
      <c r="V21" s="2"/>
    </row>
    <row r="22" spans="2:22" ht="12.75">
      <c r="B22" s="9" t="s">
        <v>0</v>
      </c>
      <c r="C22" s="10">
        <v>0.658</v>
      </c>
      <c r="D22" s="10">
        <v>0.5870000000000001</v>
      </c>
      <c r="E22" s="11">
        <v>17744</v>
      </c>
      <c r="F22" s="11">
        <v>7709</v>
      </c>
      <c r="G22" s="10">
        <f t="shared" si="2"/>
        <v>0.6971280399167092</v>
      </c>
      <c r="H22" s="10">
        <f t="shared" si="3"/>
        <v>0.30287196008329076</v>
      </c>
      <c r="I22" s="12">
        <v>0.514</v>
      </c>
      <c r="J22" s="12">
        <v>0.708</v>
      </c>
      <c r="K22" s="13">
        <v>0.214</v>
      </c>
      <c r="L22" s="13">
        <v>0.39299999999999996</v>
      </c>
      <c r="M22" s="3"/>
      <c r="N22" s="3"/>
      <c r="O22" s="5" t="s">
        <v>0</v>
      </c>
      <c r="P22" s="5">
        <v>100</v>
      </c>
      <c r="Q22" s="6">
        <f t="shared" si="0"/>
        <v>65.8</v>
      </c>
      <c r="R22" s="6">
        <f t="shared" si="1"/>
        <v>38.6246</v>
      </c>
      <c r="S22" s="6">
        <f t="shared" si="4"/>
        <v>25.07674498796998</v>
      </c>
      <c r="T22" s="6">
        <f t="shared" si="5"/>
        <v>13.085470612611479</v>
      </c>
      <c r="U22" s="2"/>
      <c r="V22" s="2"/>
    </row>
    <row r="23" spans="2:22" ht="12.75">
      <c r="B23" s="9" t="s">
        <v>18</v>
      </c>
      <c r="C23" s="10">
        <v>0.562</v>
      </c>
      <c r="D23" s="10">
        <v>0.5920000000000001</v>
      </c>
      <c r="E23" s="11">
        <v>24714</v>
      </c>
      <c r="F23" s="11">
        <v>4373</v>
      </c>
      <c r="G23" s="10">
        <f t="shared" si="2"/>
        <v>0.849657922783374</v>
      </c>
      <c r="H23" s="10">
        <f t="shared" si="3"/>
        <v>0.15034207721662596</v>
      </c>
      <c r="I23" s="12">
        <v>0.428</v>
      </c>
      <c r="J23" s="12">
        <v>0.691</v>
      </c>
      <c r="K23" s="13">
        <v>0.45299999999999996</v>
      </c>
      <c r="L23" s="13">
        <v>0.345</v>
      </c>
      <c r="M23" s="3"/>
      <c r="N23" s="3"/>
      <c r="O23" s="5" t="s">
        <v>18</v>
      </c>
      <c r="P23" s="5">
        <v>100</v>
      </c>
      <c r="Q23" s="6">
        <f t="shared" si="0"/>
        <v>56.2</v>
      </c>
      <c r="R23" s="6">
        <f t="shared" si="1"/>
        <v>33.27040000000001</v>
      </c>
      <c r="S23" s="6">
        <f t="shared" si="4"/>
        <v>21.674335904947235</v>
      </c>
      <c r="T23" s="6">
        <f t="shared" si="5"/>
        <v>12.01849763294943</v>
      </c>
      <c r="U23" s="2"/>
      <c r="V23" s="2"/>
    </row>
    <row r="24" spans="2:22" ht="12.75">
      <c r="B24" s="9" t="s">
        <v>19</v>
      </c>
      <c r="C24" s="10">
        <v>0.766</v>
      </c>
      <c r="D24" s="10">
        <v>0.543</v>
      </c>
      <c r="E24" s="11">
        <v>5778</v>
      </c>
      <c r="F24" s="11">
        <v>980</v>
      </c>
      <c r="G24" s="10">
        <f t="shared" si="2"/>
        <v>0.8549866824504291</v>
      </c>
      <c r="H24" s="10">
        <f t="shared" si="3"/>
        <v>0.14501331754957092</v>
      </c>
      <c r="I24" s="12">
        <v>0.629</v>
      </c>
      <c r="J24" s="12">
        <v>0.763</v>
      </c>
      <c r="K24" s="13">
        <v>0.499</v>
      </c>
      <c r="L24" s="13">
        <v>0.5670000000000001</v>
      </c>
      <c r="M24" s="3"/>
      <c r="N24" s="3"/>
      <c r="O24" s="5" t="s">
        <v>19</v>
      </c>
      <c r="P24" s="5">
        <v>100</v>
      </c>
      <c r="Q24" s="6">
        <f t="shared" si="0"/>
        <v>76.6</v>
      </c>
      <c r="R24" s="6">
        <f t="shared" si="1"/>
        <v>41.5938</v>
      </c>
      <c r="S24" s="6">
        <f t="shared" si="4"/>
        <v>30.927827639715893</v>
      </c>
      <c r="T24" s="6">
        <f t="shared" si="5"/>
        <v>23.173532064930455</v>
      </c>
      <c r="U24" s="2"/>
      <c r="V24" s="2"/>
    </row>
    <row r="25" spans="2:22" ht="12.75">
      <c r="B25" s="9" t="s">
        <v>20</v>
      </c>
      <c r="C25" s="10">
        <v>0.733</v>
      </c>
      <c r="D25" s="10">
        <v>0.547</v>
      </c>
      <c r="E25" s="11">
        <v>17774</v>
      </c>
      <c r="F25" s="11">
        <v>8981</v>
      </c>
      <c r="G25" s="10">
        <f t="shared" si="2"/>
        <v>0.6643244253410577</v>
      </c>
      <c r="H25" s="10">
        <f t="shared" si="3"/>
        <v>0.33567557465894227</v>
      </c>
      <c r="I25" s="12">
        <v>0.5770000000000001</v>
      </c>
      <c r="J25" s="12">
        <v>0.825</v>
      </c>
      <c r="K25" s="13">
        <v>0.133</v>
      </c>
      <c r="L25" s="13">
        <v>0.606</v>
      </c>
      <c r="M25" s="3"/>
      <c r="N25" s="3"/>
      <c r="O25" s="5" t="s">
        <v>20</v>
      </c>
      <c r="P25" s="5">
        <v>100</v>
      </c>
      <c r="Q25" s="6">
        <f t="shared" si="0"/>
        <v>73.3</v>
      </c>
      <c r="R25" s="6">
        <f t="shared" si="1"/>
        <v>40.0951</v>
      </c>
      <c r="S25" s="6">
        <f t="shared" si="4"/>
        <v>29.740638958090077</v>
      </c>
      <c r="T25" s="6">
        <f t="shared" si="5"/>
        <v>17.931549268050833</v>
      </c>
      <c r="U25" s="2"/>
      <c r="V25" s="2"/>
    </row>
    <row r="26" spans="2:22" ht="12.75">
      <c r="B26" s="9" t="s">
        <v>21</v>
      </c>
      <c r="C26" s="10">
        <v>0.748</v>
      </c>
      <c r="D26" s="10">
        <v>0.69</v>
      </c>
      <c r="E26" s="11">
        <v>41105</v>
      </c>
      <c r="F26" s="11">
        <v>9988</v>
      </c>
      <c r="G26" s="10">
        <f t="shared" si="2"/>
        <v>0.804513338422093</v>
      </c>
      <c r="H26" s="10">
        <f t="shared" si="3"/>
        <v>0.19548666157790695</v>
      </c>
      <c r="I26" s="12">
        <v>0.5760000000000001</v>
      </c>
      <c r="J26" s="12">
        <v>0.836</v>
      </c>
      <c r="K26" s="13">
        <v>0.195</v>
      </c>
      <c r="L26" s="13">
        <v>0.634</v>
      </c>
      <c r="M26" s="3"/>
      <c r="N26" s="3"/>
      <c r="O26" s="5" t="s">
        <v>21</v>
      </c>
      <c r="P26" s="5">
        <v>100</v>
      </c>
      <c r="Q26" s="6">
        <f t="shared" si="0"/>
        <v>74.8</v>
      </c>
      <c r="R26" s="6">
        <f t="shared" si="1"/>
        <v>51.611999999999995</v>
      </c>
      <c r="S26" s="6">
        <f t="shared" si="4"/>
        <v>40.52437302988667</v>
      </c>
      <c r="T26" s="6">
        <f t="shared" si="5"/>
        <v>28.292736123539424</v>
      </c>
      <c r="U26" s="2"/>
      <c r="V26" s="2"/>
    </row>
    <row r="27" spans="2:22" ht="12.75">
      <c r="B27" s="9" t="s">
        <v>22</v>
      </c>
      <c r="C27" s="10">
        <v>0.687</v>
      </c>
      <c r="D27" s="10">
        <v>0.5870000000000001</v>
      </c>
      <c r="E27" s="11">
        <v>39762</v>
      </c>
      <c r="F27" s="11">
        <v>15708</v>
      </c>
      <c r="G27" s="10">
        <f t="shared" si="2"/>
        <v>0.7168199026500811</v>
      </c>
      <c r="H27" s="10">
        <f t="shared" si="3"/>
        <v>0.2831800973499189</v>
      </c>
      <c r="I27" s="12">
        <v>0.493</v>
      </c>
      <c r="J27" s="12">
        <v>0.7759999999999999</v>
      </c>
      <c r="K27" s="13">
        <v>0.182</v>
      </c>
      <c r="L27" s="13">
        <v>0.561</v>
      </c>
      <c r="M27" s="3"/>
      <c r="N27" s="3"/>
      <c r="O27" s="5" t="s">
        <v>22</v>
      </c>
      <c r="P27" s="5">
        <v>100</v>
      </c>
      <c r="Q27" s="6">
        <f t="shared" si="0"/>
        <v>68.7</v>
      </c>
      <c r="R27" s="6">
        <f t="shared" si="1"/>
        <v>40.32690000000001</v>
      </c>
      <c r="S27" s="6">
        <f t="shared" si="4"/>
        <v>28.06187794260682</v>
      </c>
      <c r="T27" s="6">
        <f t="shared" si="5"/>
        <v>18.29529599769606</v>
      </c>
      <c r="U27" s="2"/>
      <c r="V27" s="2"/>
    </row>
    <row r="28" spans="2:22" ht="12.75">
      <c r="B28" s="9" t="s">
        <v>23</v>
      </c>
      <c r="C28" s="10">
        <v>0.8370000000000001</v>
      </c>
      <c r="D28" s="10">
        <v>0.639</v>
      </c>
      <c r="E28" s="11">
        <v>23300</v>
      </c>
      <c r="F28" s="11">
        <v>14065</v>
      </c>
      <c r="G28" s="10">
        <f t="shared" si="2"/>
        <v>0.6235782149069985</v>
      </c>
      <c r="H28" s="10">
        <f t="shared" si="3"/>
        <v>0.3764217850930015</v>
      </c>
      <c r="I28" s="12">
        <v>0.5529999999999999</v>
      </c>
      <c r="J28" s="12">
        <v>0.797</v>
      </c>
      <c r="K28" s="13">
        <v>0.353</v>
      </c>
      <c r="L28" s="13">
        <v>0.539</v>
      </c>
      <c r="M28" s="3"/>
      <c r="N28" s="3"/>
      <c r="O28" s="5" t="s">
        <v>23</v>
      </c>
      <c r="P28" s="5">
        <v>100</v>
      </c>
      <c r="Q28" s="6">
        <f t="shared" si="0"/>
        <v>83.7</v>
      </c>
      <c r="R28" s="6">
        <f t="shared" si="1"/>
        <v>53.484300000000005</v>
      </c>
      <c r="S28" s="6">
        <f t="shared" si="4"/>
        <v>37.7146191139703</v>
      </c>
      <c r="T28" s="6">
        <f t="shared" si="5"/>
        <v>25.083363743436372</v>
      </c>
      <c r="U28" s="2"/>
      <c r="V28" s="2"/>
    </row>
    <row r="29" spans="2:22" ht="12.75">
      <c r="B29" s="9" t="s">
        <v>24</v>
      </c>
      <c r="C29" s="10">
        <v>0.56</v>
      </c>
      <c r="D29" s="10">
        <v>0.634</v>
      </c>
      <c r="E29" s="11">
        <v>8642</v>
      </c>
      <c r="F29" s="11">
        <v>10908</v>
      </c>
      <c r="G29" s="10">
        <f t="shared" si="2"/>
        <v>0.4420460358056266</v>
      </c>
      <c r="H29" s="10">
        <f t="shared" si="3"/>
        <v>0.5579539641943734</v>
      </c>
      <c r="I29" s="12">
        <v>0.579</v>
      </c>
      <c r="J29" s="12">
        <v>0.742</v>
      </c>
      <c r="K29" s="13">
        <v>0.269</v>
      </c>
      <c r="L29" s="13">
        <v>0.457</v>
      </c>
      <c r="M29" s="3"/>
      <c r="N29" s="3"/>
      <c r="O29" s="5" t="s">
        <v>24</v>
      </c>
      <c r="P29" s="5">
        <v>100</v>
      </c>
      <c r="Q29" s="6">
        <f t="shared" si="0"/>
        <v>56.00000000000001</v>
      </c>
      <c r="R29" s="6">
        <f t="shared" si="1"/>
        <v>35.504000000000005</v>
      </c>
      <c r="S29" s="6">
        <f t="shared" si="4"/>
        <v>23.115003600204606</v>
      </c>
      <c r="T29" s="6">
        <f t="shared" si="5"/>
        <v>12.50112366158568</v>
      </c>
      <c r="U29" s="2"/>
      <c r="V29" s="2"/>
    </row>
    <row r="30" spans="2:22" ht="12.75">
      <c r="B30" s="9" t="s">
        <v>25</v>
      </c>
      <c r="C30" s="10">
        <v>0.73</v>
      </c>
      <c r="D30" s="10">
        <v>0.534</v>
      </c>
      <c r="E30" s="11">
        <v>24626</v>
      </c>
      <c r="F30" s="11">
        <v>9135</v>
      </c>
      <c r="G30" s="10">
        <f t="shared" si="2"/>
        <v>0.729421521874352</v>
      </c>
      <c r="H30" s="10">
        <f t="shared" si="3"/>
        <v>0.27057847812564795</v>
      </c>
      <c r="I30" s="12">
        <v>0.539</v>
      </c>
      <c r="J30" s="12">
        <v>0.751</v>
      </c>
      <c r="K30" s="13">
        <v>0.406</v>
      </c>
      <c r="L30" s="13">
        <v>0.5</v>
      </c>
      <c r="M30" s="3"/>
      <c r="N30" s="3"/>
      <c r="O30" s="5" t="s">
        <v>25</v>
      </c>
      <c r="P30" s="5">
        <v>100</v>
      </c>
      <c r="Q30" s="6">
        <f t="shared" si="0"/>
        <v>73</v>
      </c>
      <c r="R30" s="6">
        <f t="shared" si="1"/>
        <v>38.982</v>
      </c>
      <c r="S30" s="6">
        <f t="shared" si="4"/>
        <v>27.039371670329672</v>
      </c>
      <c r="T30" s="6">
        <f t="shared" si="5"/>
        <v>18.49951711797636</v>
      </c>
      <c r="U30" s="2"/>
      <c r="V30" s="2"/>
    </row>
    <row r="31" spans="2:22" ht="12.75">
      <c r="B31" s="9" t="s">
        <v>26</v>
      </c>
      <c r="C31" s="10">
        <v>0.7809999999999999</v>
      </c>
      <c r="D31" s="10">
        <v>0.544</v>
      </c>
      <c r="E31" s="11">
        <v>4902</v>
      </c>
      <c r="F31" s="11">
        <v>778</v>
      </c>
      <c r="G31" s="10">
        <f t="shared" si="2"/>
        <v>0.8630281690140845</v>
      </c>
      <c r="H31" s="10">
        <f t="shared" si="3"/>
        <v>0.13697183098591548</v>
      </c>
      <c r="I31" s="12" t="s">
        <v>58</v>
      </c>
      <c r="J31" s="12">
        <v>0.6659999999999999</v>
      </c>
      <c r="K31" s="13">
        <v>0.344</v>
      </c>
      <c r="L31" s="13">
        <v>0.4</v>
      </c>
      <c r="M31" s="3"/>
      <c r="N31" s="3"/>
      <c r="O31" s="5" t="s">
        <v>26</v>
      </c>
      <c r="P31" s="5">
        <v>100</v>
      </c>
      <c r="Q31" s="6">
        <f t="shared" si="0"/>
        <v>78.1</v>
      </c>
      <c r="R31" s="6">
        <f t="shared" si="1"/>
        <v>42.4864</v>
      </c>
      <c r="S31" s="6">
        <f>J31*R31</f>
        <v>28.295942399999998</v>
      </c>
      <c r="T31" s="6">
        <f t="shared" si="5"/>
        <v>16.66867136</v>
      </c>
      <c r="U31" s="2"/>
      <c r="V31" s="2"/>
    </row>
    <row r="32" spans="2:22" ht="12.75">
      <c r="B32" s="9" t="s">
        <v>27</v>
      </c>
      <c r="C32" s="10">
        <v>0.838</v>
      </c>
      <c r="D32" s="10">
        <v>0.593</v>
      </c>
      <c r="E32" s="11">
        <v>10325</v>
      </c>
      <c r="F32" s="11">
        <v>3117</v>
      </c>
      <c r="G32" s="10">
        <f t="shared" si="2"/>
        <v>0.7681148638595447</v>
      </c>
      <c r="H32" s="10">
        <f t="shared" si="3"/>
        <v>0.23188513614045525</v>
      </c>
      <c r="I32" s="12">
        <v>0.524</v>
      </c>
      <c r="J32" s="12">
        <v>0.756</v>
      </c>
      <c r="K32" s="13">
        <v>0.41</v>
      </c>
      <c r="L32" s="13">
        <v>0.46399999999999997</v>
      </c>
      <c r="M32" s="3"/>
      <c r="N32" s="3"/>
      <c r="O32" s="5" t="s">
        <v>27</v>
      </c>
      <c r="P32" s="5">
        <v>100</v>
      </c>
      <c r="Q32" s="6">
        <f t="shared" si="0"/>
        <v>83.8</v>
      </c>
      <c r="R32" s="6">
        <f t="shared" si="1"/>
        <v>49.6934</v>
      </c>
      <c r="S32" s="6">
        <f>J32*R32</f>
        <v>37.5682104</v>
      </c>
      <c r="T32" s="6">
        <f t="shared" si="5"/>
        <v>22.435486915488763</v>
      </c>
      <c r="U32" s="2"/>
      <c r="V32" s="2"/>
    </row>
    <row r="33" spans="2:22" ht="12.75">
      <c r="B33" s="9" t="s">
        <v>28</v>
      </c>
      <c r="C33" s="10">
        <v>0.688</v>
      </c>
      <c r="D33" s="10">
        <v>0.40299999999999997</v>
      </c>
      <c r="E33" s="11">
        <v>4207</v>
      </c>
      <c r="F33" s="11">
        <v>1372</v>
      </c>
      <c r="G33" s="10">
        <f t="shared" si="2"/>
        <v>0.7540777917189461</v>
      </c>
      <c r="H33" s="10">
        <f t="shared" si="3"/>
        <v>0.24592220828105393</v>
      </c>
      <c r="I33" s="12">
        <v>0.493</v>
      </c>
      <c r="J33" s="12">
        <v>0.753</v>
      </c>
      <c r="K33" s="13">
        <v>0.317</v>
      </c>
      <c r="L33" s="13">
        <v>0.413</v>
      </c>
      <c r="M33" s="3"/>
      <c r="N33" s="3"/>
      <c r="O33" s="5" t="s">
        <v>28</v>
      </c>
      <c r="P33" s="5">
        <v>100</v>
      </c>
      <c r="Q33" s="6">
        <f t="shared" si="0"/>
        <v>68.8</v>
      </c>
      <c r="R33" s="6">
        <f t="shared" si="1"/>
        <v>27.726399999999998</v>
      </c>
      <c r="S33" s="6">
        <f t="shared" si="4"/>
        <v>19.105159445922204</v>
      </c>
      <c r="T33" s="6">
        <f aca="true" t="shared" si="6" ref="T33:T55">((R33*G33)*L33)+((R33*H33)*K33)</f>
        <v>10.796423598494352</v>
      </c>
      <c r="U33" s="2"/>
      <c r="V33" s="2"/>
    </row>
    <row r="34" spans="2:22" ht="12.75">
      <c r="B34" s="9" t="s">
        <v>29</v>
      </c>
      <c r="C34" s="10">
        <v>0.7390000000000001</v>
      </c>
      <c r="D34" s="10">
        <v>0.59</v>
      </c>
      <c r="E34" s="11">
        <v>7727</v>
      </c>
      <c r="F34" s="11">
        <v>931</v>
      </c>
      <c r="G34" s="10">
        <f t="shared" si="2"/>
        <v>0.8924693924693925</v>
      </c>
      <c r="H34" s="10">
        <f t="shared" si="3"/>
        <v>0.1075306075306075</v>
      </c>
      <c r="I34" s="12">
        <v>0.667</v>
      </c>
      <c r="J34" s="12">
        <v>0.802</v>
      </c>
      <c r="K34" s="13">
        <v>0.435</v>
      </c>
      <c r="L34" s="13">
        <v>0.642</v>
      </c>
      <c r="M34" s="3"/>
      <c r="N34" s="3"/>
      <c r="O34" s="5" t="s">
        <v>29</v>
      </c>
      <c r="P34" s="5">
        <v>100</v>
      </c>
      <c r="Q34" s="6">
        <f t="shared" si="0"/>
        <v>73.9</v>
      </c>
      <c r="R34" s="6">
        <f t="shared" si="1"/>
        <v>43.601</v>
      </c>
      <c r="S34" s="6">
        <f t="shared" si="4"/>
        <v>34.33506232744283</v>
      </c>
      <c r="T34" s="6">
        <f t="shared" si="6"/>
        <v>27.021334502079</v>
      </c>
      <c r="U34" s="2"/>
      <c r="V34" s="2"/>
    </row>
    <row r="35" spans="2:22" ht="12.75">
      <c r="B35" s="9" t="s">
        <v>30</v>
      </c>
      <c r="C35" s="10">
        <v>0.861</v>
      </c>
      <c r="D35" s="10">
        <v>0.636</v>
      </c>
      <c r="E35" s="11">
        <v>22109</v>
      </c>
      <c r="F35" s="11">
        <v>13085</v>
      </c>
      <c r="G35" s="10">
        <f t="shared" si="2"/>
        <v>0.6282036710802977</v>
      </c>
      <c r="H35" s="10">
        <f t="shared" si="3"/>
        <v>0.37179632891970227</v>
      </c>
      <c r="I35" s="12">
        <v>0.598</v>
      </c>
      <c r="J35" s="12">
        <v>0.8109999999999999</v>
      </c>
      <c r="K35" s="13">
        <v>0.153</v>
      </c>
      <c r="L35" s="13">
        <v>0.5970000000000001</v>
      </c>
      <c r="M35" s="3"/>
      <c r="N35" s="3"/>
      <c r="O35" s="5" t="s">
        <v>30</v>
      </c>
      <c r="P35" s="5">
        <v>100</v>
      </c>
      <c r="Q35" s="6">
        <f t="shared" si="0"/>
        <v>86.1</v>
      </c>
      <c r="R35" s="6">
        <f t="shared" si="1"/>
        <v>54.7596</v>
      </c>
      <c r="S35" s="6">
        <f t="shared" si="4"/>
        <v>40.07347951208728</v>
      </c>
      <c r="T35" s="6">
        <f t="shared" si="6"/>
        <v>23.651899495618572</v>
      </c>
      <c r="U35" s="2"/>
      <c r="V35" s="2"/>
    </row>
    <row r="36" spans="2:22" ht="12.75">
      <c r="B36" s="9" t="s">
        <v>31</v>
      </c>
      <c r="C36" s="10">
        <v>0.603</v>
      </c>
      <c r="D36" s="10">
        <v>0.589</v>
      </c>
      <c r="E36" s="11">
        <v>6128</v>
      </c>
      <c r="F36" s="11">
        <v>4198</v>
      </c>
      <c r="G36" s="10">
        <f t="shared" si="2"/>
        <v>0.5934534185551036</v>
      </c>
      <c r="H36" s="10">
        <f t="shared" si="3"/>
        <v>0.4065465814448964</v>
      </c>
      <c r="I36" s="12">
        <v>0.521</v>
      </c>
      <c r="J36" s="12">
        <v>0.6859999999999999</v>
      </c>
      <c r="K36" s="13">
        <v>0.196</v>
      </c>
      <c r="L36" s="13">
        <v>0.395</v>
      </c>
      <c r="M36" s="3"/>
      <c r="N36" s="3"/>
      <c r="O36" s="5" t="s">
        <v>31</v>
      </c>
      <c r="P36" s="5">
        <v>100</v>
      </c>
      <c r="Q36" s="6">
        <f t="shared" si="0"/>
        <v>60.3</v>
      </c>
      <c r="R36" s="6">
        <f t="shared" si="1"/>
        <v>35.51669999999999</v>
      </c>
      <c r="S36" s="6">
        <f t="shared" si="4"/>
        <v>21.981989360081343</v>
      </c>
      <c r="T36" s="6">
        <f t="shared" si="6"/>
        <v>11.15569709912841</v>
      </c>
      <c r="U36" s="2"/>
      <c r="V36" s="2"/>
    </row>
    <row r="37" spans="2:22" ht="12.75">
      <c r="B37" s="9" t="s">
        <v>32</v>
      </c>
      <c r="C37" s="10">
        <v>0.5860000000000001</v>
      </c>
      <c r="D37" s="10">
        <v>0.639</v>
      </c>
      <c r="E37" s="11">
        <v>84414</v>
      </c>
      <c r="F37" s="11">
        <v>23739</v>
      </c>
      <c r="G37" s="10">
        <f t="shared" si="2"/>
        <v>0.7805053951346703</v>
      </c>
      <c r="H37" s="10">
        <f t="shared" si="3"/>
        <v>0.21949460486532968</v>
      </c>
      <c r="I37" s="12">
        <v>0.626</v>
      </c>
      <c r="J37" s="12">
        <v>0.783</v>
      </c>
      <c r="K37" s="13">
        <v>0.28300000000000003</v>
      </c>
      <c r="L37" s="13">
        <v>0.549</v>
      </c>
      <c r="M37" s="3"/>
      <c r="N37" s="3"/>
      <c r="O37" s="5" t="s">
        <v>32</v>
      </c>
      <c r="P37" s="5">
        <v>100</v>
      </c>
      <c r="Q37" s="6">
        <f t="shared" si="0"/>
        <v>58.60000000000001</v>
      </c>
      <c r="R37" s="6">
        <f t="shared" si="1"/>
        <v>37.44540000000001</v>
      </c>
      <c r="S37" s="6">
        <f t="shared" si="4"/>
        <v>28.0293552655072</v>
      </c>
      <c r="T37" s="6">
        <f t="shared" si="6"/>
        <v>18.37125376831156</v>
      </c>
      <c r="U37" s="2"/>
      <c r="V37" s="2"/>
    </row>
    <row r="38" spans="2:22" ht="12.75">
      <c r="B38" s="9" t="s">
        <v>33</v>
      </c>
      <c r="C38" s="10">
        <v>0.5870000000000001</v>
      </c>
      <c r="D38" s="10">
        <v>0.654</v>
      </c>
      <c r="E38" s="11">
        <v>35833</v>
      </c>
      <c r="F38" s="11">
        <v>14631</v>
      </c>
      <c r="G38" s="10">
        <f t="shared" si="2"/>
        <v>0.7100705453392517</v>
      </c>
      <c r="H38" s="10">
        <f t="shared" si="3"/>
        <v>0.28992945466074826</v>
      </c>
      <c r="I38" s="12">
        <v>0.51</v>
      </c>
      <c r="J38" s="12">
        <v>0.804</v>
      </c>
      <c r="K38" s="13">
        <v>0.214</v>
      </c>
      <c r="L38" s="13">
        <v>0.5720000000000001</v>
      </c>
      <c r="M38" s="3"/>
      <c r="N38" s="3"/>
      <c r="O38" s="5" t="s">
        <v>33</v>
      </c>
      <c r="P38" s="5">
        <v>100</v>
      </c>
      <c r="Q38" s="6">
        <f aca="true" t="shared" si="7" ref="Q38:Q55">C38*P38</f>
        <v>58.70000000000001</v>
      </c>
      <c r="R38" s="6">
        <f aca="true" t="shared" si="8" ref="R38:R55">D38*Q38</f>
        <v>38.38980000000001</v>
      </c>
      <c r="S38" s="6">
        <f t="shared" si="4"/>
        <v>27.59308106911066</v>
      </c>
      <c r="T38" s="6">
        <f t="shared" si="6"/>
        <v>17.974306107284406</v>
      </c>
      <c r="U38" s="2"/>
      <c r="V38" s="2"/>
    </row>
    <row r="39" spans="2:22" ht="12.75">
      <c r="B39" s="9" t="s">
        <v>34</v>
      </c>
      <c r="C39" s="10">
        <v>0.841</v>
      </c>
      <c r="D39" s="10">
        <v>0.6940000000000001</v>
      </c>
      <c r="E39" s="11">
        <v>5232</v>
      </c>
      <c r="F39" s="11">
        <v>2098</v>
      </c>
      <c r="G39" s="10">
        <f t="shared" si="2"/>
        <v>0.7137789904502047</v>
      </c>
      <c r="H39" s="10">
        <f t="shared" si="3"/>
        <v>0.28622100954979535</v>
      </c>
      <c r="I39" s="12" t="s">
        <v>58</v>
      </c>
      <c r="J39" s="12">
        <v>0.726</v>
      </c>
      <c r="K39" s="13">
        <v>0.307</v>
      </c>
      <c r="L39" s="13">
        <v>0.44200000000000006</v>
      </c>
      <c r="M39" s="3"/>
      <c r="N39" s="3"/>
      <c r="O39" s="5" t="s">
        <v>34</v>
      </c>
      <c r="P39" s="5">
        <v>100</v>
      </c>
      <c r="Q39" s="6">
        <f t="shared" si="7"/>
        <v>84.1</v>
      </c>
      <c r="R39" s="6">
        <f t="shared" si="8"/>
        <v>58.3654</v>
      </c>
      <c r="S39" s="6">
        <f>J39*R39</f>
        <v>42.3732804</v>
      </c>
      <c r="T39" s="6">
        <f t="shared" si="6"/>
        <v>23.542277299045022</v>
      </c>
      <c r="U39" s="2"/>
      <c r="V39" s="2"/>
    </row>
    <row r="40" spans="2:22" ht="12.75">
      <c r="B40" s="9" t="s">
        <v>35</v>
      </c>
      <c r="C40" s="10">
        <v>0.696</v>
      </c>
      <c r="D40" s="10">
        <v>0.561</v>
      </c>
      <c r="E40" s="11">
        <v>55209</v>
      </c>
      <c r="F40" s="11">
        <v>14329</v>
      </c>
      <c r="G40" s="10">
        <f t="shared" si="2"/>
        <v>0.7939400040265754</v>
      </c>
      <c r="H40" s="10">
        <f t="shared" si="3"/>
        <v>0.20605999597342461</v>
      </c>
      <c r="I40" s="12">
        <v>0.555</v>
      </c>
      <c r="J40" s="12">
        <v>0.752</v>
      </c>
      <c r="K40" s="13">
        <v>0.21100000000000002</v>
      </c>
      <c r="L40" s="13">
        <v>0.509</v>
      </c>
      <c r="M40" s="3"/>
      <c r="N40" s="3"/>
      <c r="O40" s="5" t="s">
        <v>35</v>
      </c>
      <c r="P40" s="5">
        <v>100</v>
      </c>
      <c r="Q40" s="6">
        <f t="shared" si="7"/>
        <v>69.6</v>
      </c>
      <c r="R40" s="6">
        <f t="shared" si="8"/>
        <v>39.0456</v>
      </c>
      <c r="S40" s="6">
        <f t="shared" si="4"/>
        <v>27.777281172780352</v>
      </c>
      <c r="T40" s="6">
        <f t="shared" si="6"/>
        <v>17.47658101872358</v>
      </c>
      <c r="U40" s="2"/>
      <c r="V40" s="2"/>
    </row>
    <row r="41" spans="2:22" ht="12.75">
      <c r="B41" s="9" t="s">
        <v>36</v>
      </c>
      <c r="C41" s="10">
        <v>0.728</v>
      </c>
      <c r="D41" s="10">
        <v>0.49700000000000005</v>
      </c>
      <c r="E41" s="11">
        <v>14056</v>
      </c>
      <c r="F41" s="11">
        <v>6310</v>
      </c>
      <c r="G41" s="10">
        <f t="shared" si="2"/>
        <v>0.6901698909947952</v>
      </c>
      <c r="H41" s="10">
        <f t="shared" si="3"/>
        <v>0.3098301090052048</v>
      </c>
      <c r="I41" s="12">
        <v>0.46799999999999997</v>
      </c>
      <c r="J41" s="12">
        <v>0.71</v>
      </c>
      <c r="K41" s="13">
        <v>0.223</v>
      </c>
      <c r="L41" s="13">
        <v>0.376</v>
      </c>
      <c r="M41" s="3"/>
      <c r="N41" s="3"/>
      <c r="O41" s="5" t="s">
        <v>36</v>
      </c>
      <c r="P41" s="5">
        <v>100</v>
      </c>
      <c r="Q41" s="6">
        <f t="shared" si="7"/>
        <v>72.8</v>
      </c>
      <c r="R41" s="6">
        <f t="shared" si="8"/>
        <v>36.1816</v>
      </c>
      <c r="S41" s="6">
        <f t="shared" si="4"/>
        <v>22.976079924580183</v>
      </c>
      <c r="T41" s="6">
        <f t="shared" si="6"/>
        <v>11.889128791986645</v>
      </c>
      <c r="U41" s="2"/>
      <c r="V41" s="2"/>
    </row>
    <row r="42" spans="2:22" ht="12.75">
      <c r="B42" s="9" t="s">
        <v>37</v>
      </c>
      <c r="C42" s="10">
        <v>0.674</v>
      </c>
      <c r="D42" s="10">
        <v>0.511</v>
      </c>
      <c r="E42" s="11">
        <v>11126</v>
      </c>
      <c r="F42" s="11">
        <v>5573</v>
      </c>
      <c r="G42" s="10">
        <f t="shared" si="2"/>
        <v>0.6662674411641416</v>
      </c>
      <c r="H42" s="10">
        <f t="shared" si="3"/>
        <v>0.3337325588358584</v>
      </c>
      <c r="I42" s="12">
        <v>0.399</v>
      </c>
      <c r="J42" s="12">
        <v>0.789</v>
      </c>
      <c r="K42" s="13">
        <v>0.231</v>
      </c>
      <c r="L42" s="13">
        <v>0.517</v>
      </c>
      <c r="M42" s="3"/>
      <c r="N42" s="3"/>
      <c r="O42" s="5" t="s">
        <v>37</v>
      </c>
      <c r="P42" s="5">
        <v>100</v>
      </c>
      <c r="Q42" s="6">
        <f t="shared" si="7"/>
        <v>67.4</v>
      </c>
      <c r="R42" s="6">
        <f t="shared" si="8"/>
        <v>34.4414</v>
      </c>
      <c r="S42" s="6">
        <f t="shared" si="4"/>
        <v>22.69152014476316</v>
      </c>
      <c r="T42" s="6">
        <f t="shared" si="6"/>
        <v>14.518857866159653</v>
      </c>
      <c r="U42" s="2"/>
      <c r="V42" s="2"/>
    </row>
    <row r="43" spans="2:22" ht="12.75">
      <c r="B43" s="9" t="s">
        <v>38</v>
      </c>
      <c r="C43" s="10">
        <v>0.7490000000000001</v>
      </c>
      <c r="D43" s="10">
        <v>0.615</v>
      </c>
      <c r="E43" s="11">
        <v>71972</v>
      </c>
      <c r="F43" s="11">
        <v>19204</v>
      </c>
      <c r="G43" s="10">
        <f t="shared" si="2"/>
        <v>0.7893743967710801</v>
      </c>
      <c r="H43" s="10">
        <f t="shared" si="3"/>
        <v>0.21062560322891988</v>
      </c>
      <c r="I43" s="12">
        <v>0.608</v>
      </c>
      <c r="J43" s="12">
        <v>0.8220000000000001</v>
      </c>
      <c r="K43" s="13">
        <v>0.459</v>
      </c>
      <c r="L43" s="13">
        <v>0.623</v>
      </c>
      <c r="M43" s="3"/>
      <c r="N43" s="3"/>
      <c r="O43" s="5" t="s">
        <v>38</v>
      </c>
      <c r="P43" s="5">
        <v>100</v>
      </c>
      <c r="Q43" s="6">
        <f t="shared" si="7"/>
        <v>74.9</v>
      </c>
      <c r="R43" s="6">
        <f t="shared" si="8"/>
        <v>46.063500000000005</v>
      </c>
      <c r="S43" s="6">
        <f t="shared" si="4"/>
        <v>35.78793637049225</v>
      </c>
      <c r="T43" s="6">
        <f t="shared" si="6"/>
        <v>27.10640749420901</v>
      </c>
      <c r="U43" s="2"/>
      <c r="V43" s="2"/>
    </row>
    <row r="44" spans="2:22" ht="12.75">
      <c r="B44" s="9" t="s">
        <v>39</v>
      </c>
      <c r="C44" s="10">
        <v>0.695</v>
      </c>
      <c r="D44" s="10">
        <v>0.659</v>
      </c>
      <c r="E44" s="11">
        <v>10076</v>
      </c>
      <c r="F44" s="11">
        <v>1747</v>
      </c>
      <c r="G44" s="10">
        <f t="shared" si="2"/>
        <v>0.8522371648481772</v>
      </c>
      <c r="H44" s="10">
        <f t="shared" si="3"/>
        <v>0.14776283515182276</v>
      </c>
      <c r="I44" s="12" t="s">
        <v>58</v>
      </c>
      <c r="J44" s="12">
        <v>0.809</v>
      </c>
      <c r="K44" s="13">
        <v>0.11</v>
      </c>
      <c r="L44" s="13">
        <v>0.654</v>
      </c>
      <c r="M44" s="3"/>
      <c r="N44" s="3"/>
      <c r="O44" s="5" t="s">
        <v>39</v>
      </c>
      <c r="P44" s="5">
        <v>100</v>
      </c>
      <c r="Q44" s="6">
        <f t="shared" si="7"/>
        <v>69.5</v>
      </c>
      <c r="R44" s="6">
        <f t="shared" si="8"/>
        <v>45.8005</v>
      </c>
      <c r="S44" s="6">
        <f>J44*R44</f>
        <v>37.0526045</v>
      </c>
      <c r="T44" s="6">
        <f t="shared" si="6"/>
        <v>26.271946218134147</v>
      </c>
      <c r="U44" s="2"/>
      <c r="V44" s="2"/>
    </row>
    <row r="45" spans="2:22" ht="12.75">
      <c r="B45" s="9" t="s">
        <v>40</v>
      </c>
      <c r="C45" s="10">
        <v>0.51</v>
      </c>
      <c r="D45" s="10">
        <v>0.663</v>
      </c>
      <c r="E45" s="11">
        <v>16823</v>
      </c>
      <c r="F45" s="11">
        <v>8626</v>
      </c>
      <c r="G45" s="10">
        <f t="shared" si="2"/>
        <v>0.6610475853668121</v>
      </c>
      <c r="H45" s="10">
        <f t="shared" si="3"/>
        <v>0.3389524146331879</v>
      </c>
      <c r="I45" s="12">
        <v>0.525</v>
      </c>
      <c r="J45" s="12">
        <v>0.774</v>
      </c>
      <c r="K45" s="13">
        <v>0.172</v>
      </c>
      <c r="L45" s="13">
        <v>0.53</v>
      </c>
      <c r="M45" s="3"/>
      <c r="N45" s="3"/>
      <c r="O45" s="5" t="s">
        <v>40</v>
      </c>
      <c r="P45" s="5">
        <v>100</v>
      </c>
      <c r="Q45" s="6">
        <f t="shared" si="7"/>
        <v>51</v>
      </c>
      <c r="R45" s="6">
        <f t="shared" si="8"/>
        <v>33.813</v>
      </c>
      <c r="S45" s="6">
        <f t="shared" si="4"/>
        <v>23.317473498997998</v>
      </c>
      <c r="T45" s="6">
        <f t="shared" si="6"/>
        <v>13.81785271743487</v>
      </c>
      <c r="U45" s="2"/>
      <c r="V45" s="2"/>
    </row>
    <row r="46" spans="2:22" ht="12.75">
      <c r="B46" s="9" t="s">
        <v>41</v>
      </c>
      <c r="C46" s="10">
        <v>0.742</v>
      </c>
      <c r="D46" s="10">
        <v>0.64</v>
      </c>
      <c r="E46" s="11">
        <v>5192</v>
      </c>
      <c r="F46" s="11">
        <v>964</v>
      </c>
      <c r="G46" s="10">
        <f t="shared" si="2"/>
        <v>0.843404808317089</v>
      </c>
      <c r="H46" s="10">
        <f t="shared" si="3"/>
        <v>0.15659519168291103</v>
      </c>
      <c r="I46" s="12" t="s">
        <v>58</v>
      </c>
      <c r="J46" s="12">
        <v>0.6509999999999999</v>
      </c>
      <c r="K46" s="13">
        <v>0.638</v>
      </c>
      <c r="L46" s="13">
        <v>0.435</v>
      </c>
      <c r="M46" s="3"/>
      <c r="N46" s="3"/>
      <c r="O46" s="5" t="s">
        <v>41</v>
      </c>
      <c r="P46" s="5">
        <v>100</v>
      </c>
      <c r="Q46" s="6">
        <f t="shared" si="7"/>
        <v>74.2</v>
      </c>
      <c r="R46" s="6">
        <f t="shared" si="8"/>
        <v>47.488</v>
      </c>
      <c r="S46" s="6">
        <f>J46*R46</f>
        <v>30.914687999999995</v>
      </c>
      <c r="T46" s="6">
        <f t="shared" si="6"/>
        <v>22.16686766991553</v>
      </c>
      <c r="U46" s="2"/>
      <c r="V46" s="2"/>
    </row>
    <row r="47" spans="2:22" ht="12.75">
      <c r="B47" s="9" t="s">
        <v>42</v>
      </c>
      <c r="C47" s="10">
        <v>0.5479999999999999</v>
      </c>
      <c r="D47" s="10">
        <v>0.622</v>
      </c>
      <c r="E47" s="11">
        <v>22909</v>
      </c>
      <c r="F47" s="11">
        <v>10336</v>
      </c>
      <c r="G47" s="10">
        <f t="shared" si="2"/>
        <v>0.6890961046773951</v>
      </c>
      <c r="H47" s="10">
        <f t="shared" si="3"/>
        <v>0.3109038953226049</v>
      </c>
      <c r="I47" s="12">
        <v>0.543</v>
      </c>
      <c r="J47" s="12">
        <v>0.728</v>
      </c>
      <c r="K47" s="13">
        <v>0.23800000000000002</v>
      </c>
      <c r="L47" s="13">
        <v>0.46799999999999997</v>
      </c>
      <c r="M47" s="3"/>
      <c r="N47" s="3"/>
      <c r="O47" s="5" t="s">
        <v>42</v>
      </c>
      <c r="P47" s="5">
        <v>100</v>
      </c>
      <c r="Q47" s="6">
        <f t="shared" si="7"/>
        <v>54.79999999999999</v>
      </c>
      <c r="R47" s="6">
        <f t="shared" si="8"/>
        <v>34.08559999999999</v>
      </c>
      <c r="S47" s="6">
        <f t="shared" si="4"/>
        <v>22.85380782433448</v>
      </c>
      <c r="T47" s="6">
        <f t="shared" si="6"/>
        <v>13.514671262686115</v>
      </c>
      <c r="U47" s="2"/>
      <c r="V47" s="2"/>
    </row>
    <row r="48" spans="2:22" ht="12.75">
      <c r="B48" s="9" t="s">
        <v>43</v>
      </c>
      <c r="C48" s="10">
        <v>0.619</v>
      </c>
      <c r="D48" s="10">
        <v>0.525</v>
      </c>
      <c r="E48" s="11">
        <v>64582</v>
      </c>
      <c r="F48" s="11">
        <v>47832</v>
      </c>
      <c r="G48" s="10">
        <f t="shared" si="2"/>
        <v>0.5745013966231964</v>
      </c>
      <c r="H48" s="10">
        <f t="shared" si="3"/>
        <v>0.42549860337680356</v>
      </c>
      <c r="I48" s="12">
        <v>0.408</v>
      </c>
      <c r="J48" s="12">
        <v>0.74</v>
      </c>
      <c r="K48" s="13">
        <v>0.158</v>
      </c>
      <c r="L48" s="13">
        <v>0.46399999999999997</v>
      </c>
      <c r="M48" s="3"/>
      <c r="N48" s="3"/>
      <c r="O48" s="5" t="s">
        <v>43</v>
      </c>
      <c r="P48" s="5">
        <v>100</v>
      </c>
      <c r="Q48" s="6">
        <f t="shared" si="7"/>
        <v>61.9</v>
      </c>
      <c r="R48" s="6">
        <f t="shared" si="8"/>
        <v>32.4975</v>
      </c>
      <c r="S48" s="6">
        <f t="shared" si="4"/>
        <v>19.457373233405093</v>
      </c>
      <c r="T48" s="6">
        <f t="shared" si="6"/>
        <v>10.847581895849272</v>
      </c>
      <c r="U48" s="2"/>
      <c r="V48" s="2"/>
    </row>
    <row r="49" spans="2:22" ht="12.75">
      <c r="B49" s="9" t="s">
        <v>44</v>
      </c>
      <c r="C49" s="10">
        <v>0.8390000000000001</v>
      </c>
      <c r="D49" s="10">
        <v>0.381</v>
      </c>
      <c r="E49" s="11">
        <v>13429</v>
      </c>
      <c r="F49" s="11">
        <v>3368</v>
      </c>
      <c r="G49" s="10">
        <f t="shared" si="2"/>
        <v>0.7994880038102042</v>
      </c>
      <c r="H49" s="10">
        <f t="shared" si="3"/>
        <v>0.20051199618979576</v>
      </c>
      <c r="I49" s="12">
        <v>0.396</v>
      </c>
      <c r="J49" s="12">
        <v>0.728</v>
      </c>
      <c r="K49" s="13">
        <v>0.38799999999999996</v>
      </c>
      <c r="L49" s="13">
        <v>0.523</v>
      </c>
      <c r="M49" s="3"/>
      <c r="N49" s="3"/>
      <c r="O49" s="5" t="s">
        <v>44</v>
      </c>
      <c r="P49" s="5">
        <v>100</v>
      </c>
      <c r="Q49" s="6">
        <f t="shared" si="7"/>
        <v>83.9</v>
      </c>
      <c r="R49" s="6">
        <f t="shared" si="8"/>
        <v>31.9659</v>
      </c>
      <c r="S49" s="6">
        <f t="shared" si="4"/>
        <v>21.143205788890874</v>
      </c>
      <c r="T49" s="6">
        <f t="shared" si="6"/>
        <v>15.852876933434544</v>
      </c>
      <c r="U49" s="2"/>
      <c r="V49" s="2"/>
    </row>
    <row r="50" spans="2:22" ht="12.75">
      <c r="B50" s="9" t="s">
        <v>45</v>
      </c>
      <c r="C50" s="10">
        <v>0.787</v>
      </c>
      <c r="D50" s="10">
        <v>0.45299999999999996</v>
      </c>
      <c r="E50" s="11">
        <v>5100</v>
      </c>
      <c r="F50" s="11">
        <v>21</v>
      </c>
      <c r="G50" s="10">
        <f t="shared" si="2"/>
        <v>0.9958992384299942</v>
      </c>
      <c r="H50" s="10">
        <f t="shared" si="3"/>
        <v>0.004100761570005829</v>
      </c>
      <c r="I50" s="12" t="s">
        <v>58</v>
      </c>
      <c r="J50" s="12">
        <v>0.773</v>
      </c>
      <c r="K50" s="13">
        <v>0.392</v>
      </c>
      <c r="L50" s="13">
        <v>0.6</v>
      </c>
      <c r="M50" s="3"/>
      <c r="N50" s="3"/>
      <c r="O50" s="5" t="s">
        <v>45</v>
      </c>
      <c r="P50" s="5">
        <v>100</v>
      </c>
      <c r="Q50" s="6">
        <f t="shared" si="7"/>
        <v>78.7</v>
      </c>
      <c r="R50" s="6">
        <f t="shared" si="8"/>
        <v>35.6511</v>
      </c>
      <c r="S50" s="6">
        <f>J50*R50</f>
        <v>27.5583003</v>
      </c>
      <c r="T50" s="6">
        <f t="shared" si="6"/>
        <v>21.360251094551845</v>
      </c>
      <c r="U50" s="2"/>
      <c r="V50" s="2"/>
    </row>
    <row r="51" spans="2:22" ht="12.75">
      <c r="B51" s="9" t="s">
        <v>46</v>
      </c>
      <c r="C51" s="10">
        <v>0.7390000000000001</v>
      </c>
      <c r="D51" s="10">
        <v>0.531</v>
      </c>
      <c r="E51" s="11">
        <v>32774</v>
      </c>
      <c r="F51" s="11">
        <v>7556</v>
      </c>
      <c r="G51" s="10">
        <f t="shared" si="2"/>
        <v>0.8126456731961319</v>
      </c>
      <c r="H51" s="10">
        <f t="shared" si="3"/>
        <v>0.1873543268038681</v>
      </c>
      <c r="I51" s="12">
        <v>0.5479999999999999</v>
      </c>
      <c r="J51" s="12">
        <v>0.818</v>
      </c>
      <c r="K51" s="13">
        <v>0.219</v>
      </c>
      <c r="L51" s="13">
        <v>0.5870000000000001</v>
      </c>
      <c r="M51" s="3"/>
      <c r="N51" s="3"/>
      <c r="O51" s="5" t="s">
        <v>46</v>
      </c>
      <c r="P51" s="5">
        <v>100</v>
      </c>
      <c r="Q51" s="6">
        <f t="shared" si="7"/>
        <v>73.9</v>
      </c>
      <c r="R51" s="6">
        <f t="shared" si="8"/>
        <v>39.2409</v>
      </c>
      <c r="S51" s="6">
        <f t="shared" si="4"/>
        <v>30.114029051276965</v>
      </c>
      <c r="T51" s="6">
        <f t="shared" si="6"/>
        <v>20.328889815814534</v>
      </c>
      <c r="U51" s="2"/>
      <c r="V51" s="2"/>
    </row>
    <row r="52" spans="2:22" ht="12.75">
      <c r="B52" s="9" t="s">
        <v>47</v>
      </c>
      <c r="C52" s="10">
        <v>0.708</v>
      </c>
      <c r="D52" s="10">
        <v>0.446</v>
      </c>
      <c r="E52" s="11">
        <v>16033</v>
      </c>
      <c r="F52" s="11">
        <v>9303</v>
      </c>
      <c r="G52" s="10">
        <f t="shared" si="2"/>
        <v>0.6328149668455952</v>
      </c>
      <c r="H52" s="10">
        <f t="shared" si="3"/>
        <v>0.36718503315440476</v>
      </c>
      <c r="I52" s="12">
        <v>0.48600000000000004</v>
      </c>
      <c r="J52" s="12">
        <v>0.831</v>
      </c>
      <c r="K52" s="13">
        <v>0.3</v>
      </c>
      <c r="L52" s="13">
        <v>0.604</v>
      </c>
      <c r="M52" s="3"/>
      <c r="N52" s="3"/>
      <c r="O52" s="5" t="s">
        <v>47</v>
      </c>
      <c r="P52" s="5">
        <v>100</v>
      </c>
      <c r="Q52" s="6">
        <f t="shared" si="7"/>
        <v>70.8</v>
      </c>
      <c r="R52" s="6">
        <f t="shared" si="8"/>
        <v>31.5768</v>
      </c>
      <c r="S52" s="6">
        <f t="shared" si="4"/>
        <v>22.240208517556045</v>
      </c>
      <c r="T52" s="6">
        <f t="shared" si="6"/>
        <v>15.547650580107357</v>
      </c>
      <c r="U52" s="2"/>
      <c r="V52" s="2"/>
    </row>
    <row r="53" spans="2:22" ht="12.75">
      <c r="B53" s="9" t="s">
        <v>48</v>
      </c>
      <c r="C53" s="10">
        <v>0.748</v>
      </c>
      <c r="D53" s="10">
        <v>0.524</v>
      </c>
      <c r="E53" s="11">
        <v>11476</v>
      </c>
      <c r="F53" s="11">
        <v>1035</v>
      </c>
      <c r="G53" s="10">
        <f t="shared" si="2"/>
        <v>0.9172727999360563</v>
      </c>
      <c r="H53" s="10">
        <f t="shared" si="3"/>
        <v>0.08272720006394374</v>
      </c>
      <c r="I53" s="12">
        <v>0.518</v>
      </c>
      <c r="J53" s="12">
        <v>0.718</v>
      </c>
      <c r="K53" s="13">
        <v>0.424</v>
      </c>
      <c r="L53" s="13">
        <v>0.385</v>
      </c>
      <c r="M53" s="3"/>
      <c r="N53" s="3"/>
      <c r="O53" s="5" t="s">
        <v>48</v>
      </c>
      <c r="P53" s="5">
        <v>100</v>
      </c>
      <c r="Q53" s="6">
        <f t="shared" si="7"/>
        <v>74.8</v>
      </c>
      <c r="R53" s="6">
        <f t="shared" si="8"/>
        <v>39.1952</v>
      </c>
      <c r="S53" s="6">
        <f t="shared" si="4"/>
        <v>27.493651769610743</v>
      </c>
      <c r="T53" s="6">
        <f t="shared" si="6"/>
        <v>15.216609856925905</v>
      </c>
      <c r="U53" s="2"/>
      <c r="V53" s="2"/>
    </row>
    <row r="54" spans="2:22" ht="12.75">
      <c r="B54" s="9" t="s">
        <v>49</v>
      </c>
      <c r="C54" s="10">
        <v>0.78</v>
      </c>
      <c r="D54" s="10">
        <v>0.5720000000000001</v>
      </c>
      <c r="E54" s="11">
        <v>28865</v>
      </c>
      <c r="F54" s="11">
        <v>8513</v>
      </c>
      <c r="G54" s="10">
        <f t="shared" si="2"/>
        <v>0.7722457060302852</v>
      </c>
      <c r="H54" s="10">
        <f t="shared" si="3"/>
        <v>0.2277542939697148</v>
      </c>
      <c r="I54" s="12">
        <v>0.49600000000000005</v>
      </c>
      <c r="J54" s="12">
        <v>0.805</v>
      </c>
      <c r="K54" s="13">
        <v>0.345</v>
      </c>
      <c r="L54" s="13">
        <v>0.545</v>
      </c>
      <c r="M54" s="3"/>
      <c r="N54" s="3"/>
      <c r="O54" s="5" t="s">
        <v>49</v>
      </c>
      <c r="P54" s="5">
        <v>100</v>
      </c>
      <c r="Q54" s="6">
        <f t="shared" si="7"/>
        <v>78</v>
      </c>
      <c r="R54" s="6">
        <f t="shared" si="8"/>
        <v>44.61600000000001</v>
      </c>
      <c r="S54" s="6">
        <f t="shared" si="4"/>
        <v>32.77598095585639</v>
      </c>
      <c r="T54" s="6">
        <f t="shared" si="6"/>
        <v>22.283422884049443</v>
      </c>
      <c r="U54" s="2"/>
      <c r="V54" s="2"/>
    </row>
    <row r="55" spans="2:22" ht="12.75">
      <c r="B55" s="9" t="s">
        <v>50</v>
      </c>
      <c r="C55" s="10">
        <v>0.75</v>
      </c>
      <c r="D55" s="10">
        <v>0.522</v>
      </c>
      <c r="E55" s="11">
        <v>1274</v>
      </c>
      <c r="F55" s="11">
        <v>2145</v>
      </c>
      <c r="G55" s="10">
        <f t="shared" si="2"/>
        <v>0.3726235741444867</v>
      </c>
      <c r="H55" s="10">
        <f t="shared" si="3"/>
        <v>0.6273764258555132</v>
      </c>
      <c r="I55" s="12">
        <v>0.552</v>
      </c>
      <c r="J55" s="12">
        <v>0.76</v>
      </c>
      <c r="K55" s="13">
        <v>0.436</v>
      </c>
      <c r="L55" s="13">
        <v>0.521</v>
      </c>
      <c r="M55" s="3"/>
      <c r="N55" s="3"/>
      <c r="O55" s="5" t="s">
        <v>50</v>
      </c>
      <c r="P55" s="5">
        <v>100</v>
      </c>
      <c r="Q55" s="6">
        <f t="shared" si="7"/>
        <v>75</v>
      </c>
      <c r="R55" s="6">
        <f t="shared" si="8"/>
        <v>39.15</v>
      </c>
      <c r="S55" s="6" t="s">
        <v>58</v>
      </c>
      <c r="T55" s="6">
        <f t="shared" si="6"/>
        <v>18.30939809885931</v>
      </c>
      <c r="U55" s="2"/>
      <c r="V55" s="2"/>
    </row>
    <row r="56" spans="2:22" ht="12.75">
      <c r="B56" s="9" t="s">
        <v>1</v>
      </c>
      <c r="C56" s="10">
        <v>0.6709999999999999</v>
      </c>
      <c r="D56" s="10">
        <v>0.5670000000000001</v>
      </c>
      <c r="E56" s="11">
        <v>1135919</v>
      </c>
      <c r="F56" s="11">
        <v>494425</v>
      </c>
      <c r="G56" s="10">
        <f t="shared" si="2"/>
        <v>0.696735780914948</v>
      </c>
      <c r="H56" s="10">
        <f t="shared" si="3"/>
        <v>0.30326421908505197</v>
      </c>
      <c r="I56" s="12">
        <v>0.541</v>
      </c>
      <c r="J56" s="12">
        <v>0.741</v>
      </c>
      <c r="K56" s="13">
        <v>0.3</v>
      </c>
      <c r="L56" s="13">
        <v>0.53</v>
      </c>
      <c r="M56" s="3"/>
      <c r="N56" s="3"/>
      <c r="O56" s="5" t="s">
        <v>1</v>
      </c>
      <c r="P56" s="5">
        <v>100</v>
      </c>
      <c r="Q56" s="6">
        <f>C56*P56</f>
        <v>67.1</v>
      </c>
      <c r="R56" s="6">
        <f>D56*Q56</f>
        <v>38.045700000000004</v>
      </c>
      <c r="S56" s="6">
        <f t="shared" si="4"/>
        <v>25.88428379999117</v>
      </c>
      <c r="T56" s="6">
        <f>((R56*G56)*L56)+((R56*H56)*K56)</f>
        <v>17.510504114989846</v>
      </c>
      <c r="U56" s="2"/>
      <c r="V56" s="2"/>
    </row>
  </sheetData>
  <mergeCells count="1">
    <mergeCell ref="B1:L1"/>
  </mergeCells>
  <printOptions/>
  <pageMargins left="0.33" right="0.32" top="0.31" bottom="0.17" header="0.5" footer="0.17"/>
  <pageSetup fitToHeight="1" fitToWidth="1" horizontalDpi="600" verticalDpi="600" orientation="landscape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NCHEMS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Kelly</dc:creator>
  <cp:keywords/>
  <dc:description/>
  <cp:lastModifiedBy>Patrick Kelly</cp:lastModifiedBy>
  <cp:lastPrinted>2003-02-26T14:35:44Z</cp:lastPrinted>
  <dcterms:created xsi:type="dcterms:W3CDTF">2002-06-28T20:58:18Z</dcterms:created>
  <dcterms:modified xsi:type="dcterms:W3CDTF">2003-04-07T15:23:22Z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1340682471</vt:i4>
  </property>
  <property fmtid="{D5CDD505-2E9C-101B-9397-08002B2CF9AE}" pid="4" name="_EmailSubje">
    <vt:lpwstr>Files to be posted</vt:lpwstr>
  </property>
  <property fmtid="{D5CDD505-2E9C-101B-9397-08002B2CF9AE}" pid="5" name="_AuthorEma">
    <vt:lpwstr>patrick@nchems.org</vt:lpwstr>
  </property>
  <property fmtid="{D5CDD505-2E9C-101B-9397-08002B2CF9AE}" pid="6" name="_AuthorEmailDisplayNa">
    <vt:lpwstr>Patrick Kelly</vt:lpwstr>
  </property>
</Properties>
</file>